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20" yWindow="-15" windowWidth="10590" windowHeight="9210" tabRatio="856"/>
  </bookViews>
  <sheets>
    <sheet name="kosztorys inwestorski" sheetId="4" r:id="rId1"/>
  </sheets>
  <definedNames>
    <definedName name="_xlnm.Print_Area" localSheetId="0">'kosztorys inwestorski'!$A$1:$F$60</definedName>
    <definedName name="_xlnm.Print_Titles" localSheetId="0">'kosztorys inwestorski'!$3:$5</definedName>
  </definedNames>
  <calcPr calcId="125725"/>
</workbook>
</file>

<file path=xl/calcChain.xml><?xml version="1.0" encoding="utf-8"?>
<calcChain xmlns="http://schemas.openxmlformats.org/spreadsheetml/2006/main">
  <c r="F57" i="4"/>
  <c r="F54"/>
  <c r="F51"/>
  <c r="F48"/>
  <c r="F45"/>
  <c r="F42" l="1"/>
  <c r="F32"/>
  <c r="D21"/>
  <c r="F21" s="1"/>
  <c r="F29"/>
  <c r="F41"/>
  <c r="F18"/>
  <c r="F24"/>
  <c r="F35"/>
  <c r="F38"/>
  <c r="F7"/>
  <c r="F12" l="1"/>
  <c r="F58" s="1"/>
  <c r="F59" s="1"/>
  <c r="F60" s="1"/>
</calcChain>
</file>

<file path=xl/sharedStrings.xml><?xml version="1.0" encoding="utf-8"?>
<sst xmlns="http://schemas.openxmlformats.org/spreadsheetml/2006/main" count="64" uniqueCount="55">
  <si>
    <t>L.p.</t>
  </si>
  <si>
    <t>Opis robót</t>
  </si>
  <si>
    <t>Nazwa</t>
  </si>
  <si>
    <t>Ilość</t>
  </si>
  <si>
    <t>D 01.01.01.11</t>
  </si>
  <si>
    <t>km</t>
  </si>
  <si>
    <t>D 01.02.04.41</t>
  </si>
  <si>
    <t>mb</t>
  </si>
  <si>
    <t>D 04.01.01.22</t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</si>
  <si>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</si>
  <si>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D 02.01.01.12</t>
  </si>
  <si>
    <t>D 04.02.01.23</t>
  </si>
  <si>
    <r>
      <t>m</t>
    </r>
    <r>
      <rPr>
        <vertAlign val="superscript"/>
        <sz val="12"/>
        <rFont val="Times New Roman"/>
        <family val="1"/>
        <charset val="238"/>
      </rPr>
      <t>3</t>
    </r>
  </si>
  <si>
    <t>D 08.02.02.11</t>
  </si>
  <si>
    <t>Cena jednostkowa</t>
  </si>
  <si>
    <t>Wartość</t>
  </si>
  <si>
    <t>ROBOTY PRZYGOTOWAWCZE CPV 45111200-0</t>
  </si>
  <si>
    <t>WYKONANIE NAWIERZCHNI JEZDNI CPV 45233000-2</t>
  </si>
  <si>
    <t>Wywóz urobku pochodzącego z korytowania na odległości 1 km</t>
  </si>
  <si>
    <t>Jednostka miary</t>
  </si>
  <si>
    <t>Kwota netto:</t>
  </si>
  <si>
    <t>Podatek VAT (23%):</t>
  </si>
  <si>
    <t>Kwota brutto:</t>
  </si>
  <si>
    <t>szt.</t>
  </si>
  <si>
    <t>D.01.01.01 KNR 2-01 0119-03</t>
  </si>
  <si>
    <t>D.04.01.01 KNNR 6 0101-02</t>
  </si>
  <si>
    <t>D.04.01.01 KNNR 1 0201-07</t>
  </si>
  <si>
    <t>D.04.02.01 KNNR 6 0104-03</t>
  </si>
  <si>
    <t>D.08.01.01a/b KNNR 6 0403-03</t>
  </si>
  <si>
    <t>Ustawienie krawężnika wtopionego 15x22 cm wraz z wykonaniem ławy betonowej z oporem</t>
  </si>
  <si>
    <t>D.04.04.02 KNNR 6 0113-02</t>
  </si>
  <si>
    <t>D.05.03.23 KNNR 6 0502-03</t>
  </si>
  <si>
    <t>Regulacja urządzeń obcych</t>
  </si>
  <si>
    <t>D.03.02.01 KNR 2-31 1406-02</t>
  </si>
  <si>
    <t>Wykonanie warstwy odsączającej i odcinającej z piasku o grubości po zagęszczeniu 10 cm</t>
  </si>
  <si>
    <t>Roboty pomiarowe przy przebudowie drogi</t>
  </si>
  <si>
    <t>Wykonanie koryta o głębokości 40 cm na całej szerokości jezdni wraz z profilowaniem i zagęszczeniem podłoża z plantowaniem poboczy</t>
  </si>
  <si>
    <t>Wykonanie nawierzchni z kostki betonowej grubości 8 cm na podsypce cementowo-piaskowej grubości 5 cm</t>
  </si>
  <si>
    <t>Przełożenie krawężnika wtopionego 15x22 cm wraz z wykonaniem ławy betonowej z oporem</t>
  </si>
  <si>
    <t>Wykonanie podbudowy z kruszywa łamanego stabilizowanego mechanicznie o grubości po zagęszczeniu 23 cm ( dopuszcza się destrukt budowlany stabilizowany mechanicznie 0/31,5 wg WT 4 z 2010 .140 Mpa I 2,2)</t>
  </si>
  <si>
    <t xml:space="preserve">Przebudowa ulicy Wschodnia </t>
  </si>
  <si>
    <t>kal. Własna</t>
  </si>
  <si>
    <t>D-04.01.01 KNNR 6 0101-03</t>
  </si>
  <si>
    <r>
      <t>m</t>
    </r>
    <r>
      <rPr>
        <vertAlign val="superscript"/>
        <sz val="12"/>
        <rFont val="Times New Roman CE"/>
        <family val="1"/>
        <charset val="238"/>
      </rPr>
      <t>2</t>
    </r>
  </si>
  <si>
    <t>D-04.02.01 KNNR 6 016-06</t>
  </si>
  <si>
    <t>Wykonanie warstwy odcinającej o grubości 10 cm pod chodniki i zjazdy</t>
  </si>
  <si>
    <t>D-08.03.01. KNNR 6 0404-05</t>
  </si>
  <si>
    <t>Ustawienie obrzeży betonowych 30x8 cm na ławie betonowej</t>
  </si>
  <si>
    <t>D-04.04.02. KNNR 6 0113-05</t>
  </si>
  <si>
    <r>
      <t>m</t>
    </r>
    <r>
      <rPr>
        <vertAlign val="superscript"/>
        <sz val="12"/>
        <rFont val="Times New Roman CE"/>
        <charset val="238"/>
      </rPr>
      <t>2</t>
    </r>
  </si>
  <si>
    <t>D-08.02.02. KNNR 6 0502-03</t>
  </si>
  <si>
    <t>Wykonanie nawierzchni zjazdów z kostki betonowej o grubości 8 cm na podsypce cementowo-piaskowej</t>
  </si>
  <si>
    <t xml:space="preserve"> ZJAZDY CPV 45233226-9</t>
  </si>
  <si>
    <t>Wykonanie koryta pod nawierzchnię zjazdów gł. 40 cm wraz z transportem uroobku  do 1 km</t>
  </si>
  <si>
    <t>Kosztorys ofertowy                         Załącznik nr 3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</si>
</sst>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0"/>
  </numFmts>
  <fonts count="19">
    <font>
      <sz val="10"/>
      <name val="Arial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vertAlign val="superscript"/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164" fontId="5" fillId="0" borderId="0" xfId="0" applyNumberFormat="1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1" fillId="0" borderId="3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4" fontId="1" fillId="0" borderId="5" xfId="0" applyNumberFormat="1" applyFont="1" applyBorder="1"/>
    <xf numFmtId="4" fontId="1" fillId="0" borderId="13" xfId="0" applyNumberFormat="1" applyFont="1" applyBorder="1"/>
    <xf numFmtId="4" fontId="5" fillId="0" borderId="0" xfId="0" applyNumberFormat="1" applyFont="1"/>
    <xf numFmtId="0" fontId="1" fillId="0" borderId="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4" fontId="1" fillId="0" borderId="0" xfId="0" applyNumberFormat="1" applyFont="1"/>
    <xf numFmtId="4" fontId="1" fillId="0" borderId="3" xfId="0" applyNumberFormat="1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4" fontId="7" fillId="0" borderId="21" xfId="0" applyNumberFormat="1" applyFont="1" applyBorder="1"/>
    <xf numFmtId="4" fontId="3" fillId="0" borderId="0" xfId="0" applyNumberFormat="1" applyFont="1"/>
    <xf numFmtId="4" fontId="6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3" fontId="9" fillId="2" borderId="1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0" fontId="5" fillId="0" borderId="4" xfId="0" applyFont="1" applyBorder="1"/>
    <xf numFmtId="165" fontId="1" fillId="0" borderId="5" xfId="0" applyNumberFormat="1" applyFont="1" applyBorder="1" applyAlignment="1">
      <alignment horizontal="right" wrapText="1"/>
    </xf>
    <xf numFmtId="4" fontId="1" fillId="0" borderId="22" xfId="0" applyNumberFormat="1" applyFont="1" applyBorder="1"/>
    <xf numFmtId="4" fontId="10" fillId="0" borderId="23" xfId="0" applyNumberFormat="1" applyFont="1" applyBorder="1"/>
    <xf numFmtId="4" fontId="10" fillId="0" borderId="24" xfId="0" applyNumberFormat="1" applyFont="1" applyBorder="1"/>
    <xf numFmtId="0" fontId="11" fillId="2" borderId="4" xfId="0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4" fontId="10" fillId="0" borderId="29" xfId="0" applyNumberFormat="1" applyFont="1" applyBorder="1"/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/>
    <xf numFmtId="4" fontId="1" fillId="0" borderId="2" xfId="0" applyNumberFormat="1" applyFont="1" applyBorder="1"/>
    <xf numFmtId="4" fontId="7" fillId="0" borderId="3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left" wrapText="1"/>
    </xf>
    <xf numFmtId="2" fontId="1" fillId="0" borderId="28" xfId="0" applyNumberFormat="1" applyFont="1" applyFill="1" applyBorder="1" applyAlignment="1">
      <alignment horizontal="center" wrapText="1"/>
    </xf>
    <xf numFmtId="4" fontId="1" fillId="0" borderId="28" xfId="0" applyNumberFormat="1" applyFont="1" applyBorder="1" applyAlignment="1">
      <alignment horizontal="right" wrapText="1"/>
    </xf>
    <xf numFmtId="4" fontId="1" fillId="0" borderId="28" xfId="0" applyNumberFormat="1" applyFont="1" applyBorder="1"/>
    <xf numFmtId="4" fontId="1" fillId="0" borderId="39" xfId="0" applyNumberFormat="1" applyFont="1" applyBorder="1"/>
    <xf numFmtId="0" fontId="7" fillId="0" borderId="3" xfId="0" applyFont="1" applyBorder="1" applyAlignment="1">
      <alignment horizontal="center" vertical="top" wrapText="1"/>
    </xf>
    <xf numFmtId="2" fontId="1" fillId="0" borderId="3" xfId="0" applyNumberFormat="1" applyFont="1" applyBorder="1"/>
    <xf numFmtId="0" fontId="7" fillId="0" borderId="4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20" xfId="0" applyNumberFormat="1" applyFont="1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right" wrapText="1"/>
    </xf>
    <xf numFmtId="4" fontId="14" fillId="0" borderId="18" xfId="0" applyNumberFormat="1" applyFont="1" applyBorder="1" applyAlignment="1">
      <alignment horizontal="right" wrapText="1"/>
    </xf>
    <xf numFmtId="4" fontId="7" fillId="0" borderId="18" xfId="0" applyNumberFormat="1" applyFont="1" applyBorder="1"/>
    <xf numFmtId="2" fontId="1" fillId="0" borderId="5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center" wrapText="1"/>
    </xf>
    <xf numFmtId="4" fontId="14" fillId="0" borderId="4" xfId="0" applyNumberFormat="1" applyFont="1" applyBorder="1" applyAlignment="1">
      <alignment horizontal="right" wrapText="1"/>
    </xf>
    <xf numFmtId="2" fontId="14" fillId="0" borderId="4" xfId="0" applyNumberFormat="1" applyFont="1" applyBorder="1" applyAlignment="1">
      <alignment horizontal="right" wrapText="1"/>
    </xf>
    <xf numFmtId="4" fontId="14" fillId="0" borderId="19" xfId="0" applyNumberFormat="1" applyFont="1" applyBorder="1" applyAlignment="1">
      <alignment horizontal="right" wrapText="1"/>
    </xf>
    <xf numFmtId="0" fontId="14" fillId="0" borderId="1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4" fontId="14" fillId="0" borderId="5" xfId="0" applyNumberFormat="1" applyFont="1" applyBorder="1" applyAlignment="1">
      <alignment horizontal="right" wrapText="1"/>
    </xf>
    <xf numFmtId="2" fontId="14" fillId="0" borderId="5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0" fontId="17" fillId="0" borderId="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justify"/>
    </xf>
    <xf numFmtId="0" fontId="7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0" fillId="0" borderId="32" xfId="0" applyBorder="1"/>
    <xf numFmtId="0" fontId="0" fillId="0" borderId="33" xfId="0" applyBorder="1"/>
    <xf numFmtId="3" fontId="11" fillId="2" borderId="10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11" fillId="2" borderId="2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Normal="100" zoomScaleSheetLayoutView="100" workbookViewId="0">
      <selection activeCell="J53" sqref="J53"/>
    </sheetView>
  </sheetViews>
  <sheetFormatPr defaultRowHeight="15.75"/>
  <cols>
    <col min="1" max="1" width="5.42578125" style="41" customWidth="1"/>
    <col min="2" max="2" width="64.5703125" style="25" customWidth="1"/>
    <col min="3" max="3" width="9.28515625" style="26" bestFit="1" customWidth="1"/>
    <col min="4" max="4" width="10.28515625" style="27" customWidth="1"/>
    <col min="5" max="5" width="10.7109375" style="2" bestFit="1" customWidth="1"/>
    <col min="6" max="6" width="15.5703125" style="2" customWidth="1"/>
    <col min="7" max="7" width="9.140625" style="2"/>
    <col min="8" max="8" width="10" style="2" bestFit="1" customWidth="1"/>
    <col min="9" max="10" width="9.140625" style="2"/>
    <col min="11" max="14" width="9.140625" style="36"/>
    <col min="15" max="16384" width="9.140625" style="2"/>
  </cols>
  <sheetData>
    <row r="1" spans="1:14" s="1" customFormat="1" ht="22.5">
      <c r="A1" s="137" t="s">
        <v>54</v>
      </c>
      <c r="B1" s="137"/>
      <c r="C1" s="137"/>
      <c r="D1" s="137"/>
      <c r="E1" s="137"/>
      <c r="F1" s="137"/>
      <c r="K1" s="49"/>
      <c r="L1" s="49"/>
      <c r="M1" s="49"/>
      <c r="N1" s="49"/>
    </row>
    <row r="2" spans="1:14" s="1" customFormat="1" ht="19.5" customHeight="1" thickBot="1">
      <c r="A2" s="122" t="s">
        <v>40</v>
      </c>
      <c r="B2" s="122"/>
      <c r="C2" s="122"/>
      <c r="D2" s="122"/>
      <c r="E2" s="122"/>
      <c r="F2" s="122"/>
      <c r="K2" s="49"/>
      <c r="L2" s="49"/>
      <c r="M2" s="49"/>
      <c r="N2" s="49"/>
    </row>
    <row r="3" spans="1:14" s="29" customFormat="1" ht="18.75" customHeight="1">
      <c r="A3" s="129" t="s">
        <v>0</v>
      </c>
      <c r="B3" s="131" t="s">
        <v>1</v>
      </c>
      <c r="C3" s="131" t="s">
        <v>19</v>
      </c>
      <c r="D3" s="131"/>
      <c r="E3" s="133" t="s">
        <v>14</v>
      </c>
      <c r="F3" s="135" t="s">
        <v>15</v>
      </c>
      <c r="I3" s="30"/>
      <c r="K3" s="50"/>
      <c r="L3" s="50"/>
      <c r="M3" s="50"/>
      <c r="N3" s="50"/>
    </row>
    <row r="4" spans="1:14" s="29" customFormat="1" ht="18.75">
      <c r="A4" s="130"/>
      <c r="B4" s="132"/>
      <c r="C4" s="64" t="s">
        <v>2</v>
      </c>
      <c r="D4" s="65" t="s">
        <v>3</v>
      </c>
      <c r="E4" s="134"/>
      <c r="F4" s="136"/>
      <c r="I4" s="30"/>
      <c r="K4" s="50"/>
      <c r="L4" s="50"/>
      <c r="M4" s="50"/>
      <c r="N4" s="50"/>
    </row>
    <row r="5" spans="1:14" ht="13.5" customHeight="1" thickBot="1">
      <c r="A5" s="52">
        <v>1</v>
      </c>
      <c r="B5" s="53">
        <v>2</v>
      </c>
      <c r="C5" s="54">
        <v>3</v>
      </c>
      <c r="D5" s="55">
        <v>4</v>
      </c>
      <c r="E5" s="56">
        <v>5</v>
      </c>
      <c r="F5" s="57">
        <v>6</v>
      </c>
      <c r="I5" s="28"/>
    </row>
    <row r="6" spans="1:14" ht="16.5" hidden="1" thickBot="1">
      <c r="A6" s="38"/>
      <c r="B6" s="3" t="s">
        <v>4</v>
      </c>
      <c r="C6" s="4"/>
      <c r="D6" s="5"/>
    </row>
    <row r="7" spans="1:14" ht="18" customHeight="1" thickBot="1">
      <c r="A7" s="126" t="s">
        <v>16</v>
      </c>
      <c r="B7" s="127"/>
      <c r="C7" s="127"/>
      <c r="D7" s="128"/>
      <c r="E7" s="47"/>
      <c r="F7" s="48">
        <f>F10</f>
        <v>0</v>
      </c>
    </row>
    <row r="8" spans="1:14">
      <c r="A8" s="21"/>
      <c r="B8" s="6" t="s">
        <v>24</v>
      </c>
      <c r="C8" s="7"/>
      <c r="D8" s="31"/>
      <c r="E8" s="43"/>
      <c r="F8" s="44"/>
    </row>
    <row r="9" spans="1:14">
      <c r="A9" s="22">
        <v>1</v>
      </c>
      <c r="B9" s="37" t="s">
        <v>35</v>
      </c>
      <c r="C9" s="8"/>
      <c r="D9" s="32"/>
      <c r="E9" s="45"/>
      <c r="F9" s="46"/>
    </row>
    <row r="10" spans="1:14" ht="16.5" thickBot="1">
      <c r="A10" s="23"/>
      <c r="B10" s="9"/>
      <c r="C10" s="10" t="s">
        <v>5</v>
      </c>
      <c r="D10" s="60">
        <v>0.19800000000000001</v>
      </c>
      <c r="E10" s="34"/>
      <c r="F10" s="35"/>
    </row>
    <row r="11" spans="1:14" ht="16.5" hidden="1" thickBot="1">
      <c r="A11" s="38"/>
      <c r="B11" s="3" t="s">
        <v>6</v>
      </c>
      <c r="C11" s="13"/>
      <c r="D11" s="11"/>
      <c r="E11" s="42"/>
      <c r="F11" s="42"/>
    </row>
    <row r="12" spans="1:14" ht="16.5" customHeight="1" thickBot="1">
      <c r="A12" s="123" t="s">
        <v>17</v>
      </c>
      <c r="B12" s="124"/>
      <c r="C12" s="124"/>
      <c r="D12" s="125"/>
      <c r="E12" s="61"/>
      <c r="F12" s="48">
        <f>F18+F21+F24+F29+F32+F35+F38+F41</f>
        <v>0</v>
      </c>
    </row>
    <row r="13" spans="1:14" ht="16.5" hidden="1" customHeight="1">
      <c r="A13" s="38"/>
      <c r="B13" s="12" t="s">
        <v>8</v>
      </c>
      <c r="C13" s="13"/>
      <c r="D13" s="14"/>
      <c r="E13" s="42"/>
      <c r="F13" s="42"/>
    </row>
    <row r="14" spans="1:14" ht="16.5" hidden="1" thickBot="1">
      <c r="A14" s="39"/>
      <c r="B14" s="15" t="s">
        <v>10</v>
      </c>
      <c r="C14" s="16"/>
      <c r="D14" s="17"/>
      <c r="E14" s="42"/>
      <c r="F14" s="42"/>
    </row>
    <row r="15" spans="1:14" ht="16.5" hidden="1" thickBot="1">
      <c r="A15" s="40"/>
      <c r="B15" s="18" t="s">
        <v>11</v>
      </c>
      <c r="C15" s="19"/>
      <c r="D15" s="20"/>
      <c r="E15" s="42"/>
      <c r="F15" s="42"/>
    </row>
    <row r="16" spans="1:14">
      <c r="A16" s="21"/>
      <c r="B16" s="6" t="s">
        <v>25</v>
      </c>
      <c r="C16" s="7"/>
      <c r="D16" s="31"/>
      <c r="E16" s="43"/>
      <c r="F16" s="44"/>
    </row>
    <row r="17" spans="1:6" ht="31.5">
      <c r="A17" s="22">
        <v>2</v>
      </c>
      <c r="B17" s="37" t="s">
        <v>36</v>
      </c>
      <c r="C17" s="8"/>
      <c r="D17" s="32"/>
      <c r="E17" s="45"/>
      <c r="F17" s="46"/>
    </row>
    <row r="18" spans="1:6" ht="19.5" thickBot="1">
      <c r="A18" s="23"/>
      <c r="B18" s="9"/>
      <c r="C18" s="10" t="s">
        <v>9</v>
      </c>
      <c r="D18" s="33">
        <v>904</v>
      </c>
      <c r="E18" s="34"/>
      <c r="F18" s="35">
        <f>D18*E18</f>
        <v>0</v>
      </c>
    </row>
    <row r="19" spans="1:6">
      <c r="A19" s="21"/>
      <c r="B19" s="6" t="s">
        <v>26</v>
      </c>
      <c r="C19" s="7"/>
      <c r="D19" s="31"/>
      <c r="E19" s="43"/>
      <c r="F19" s="44"/>
    </row>
    <row r="20" spans="1:6">
      <c r="A20" s="22">
        <v>3</v>
      </c>
      <c r="B20" s="37" t="s">
        <v>18</v>
      </c>
      <c r="C20" s="51"/>
      <c r="D20" s="58"/>
      <c r="E20" s="59"/>
      <c r="F20" s="46"/>
    </row>
    <row r="21" spans="1:6" ht="19.5" thickBot="1">
      <c r="A21" s="23"/>
      <c r="B21" s="33"/>
      <c r="C21" s="10" t="s">
        <v>12</v>
      </c>
      <c r="D21" s="33">
        <f>0.4*D18</f>
        <v>361.6</v>
      </c>
      <c r="E21" s="34"/>
      <c r="F21" s="35">
        <f>D21*E21</f>
        <v>0</v>
      </c>
    </row>
    <row r="22" spans="1:6">
      <c r="A22" s="21"/>
      <c r="B22" s="6" t="s">
        <v>27</v>
      </c>
      <c r="C22" s="7"/>
      <c r="D22" s="31"/>
      <c r="E22" s="43"/>
      <c r="F22" s="44"/>
    </row>
    <row r="23" spans="1:6" ht="33" customHeight="1">
      <c r="A23" s="22">
        <v>4</v>
      </c>
      <c r="B23" s="37" t="s">
        <v>34</v>
      </c>
      <c r="C23" s="8"/>
      <c r="D23" s="32"/>
      <c r="E23" s="45"/>
      <c r="F23" s="46"/>
    </row>
    <row r="24" spans="1:6" ht="19.5" thickBot="1">
      <c r="A24" s="23"/>
      <c r="B24" s="9"/>
      <c r="C24" s="10" t="s">
        <v>9</v>
      </c>
      <c r="D24" s="33">
        <v>904</v>
      </c>
      <c r="E24" s="34"/>
      <c r="F24" s="35">
        <f>D24*E24</f>
        <v>0</v>
      </c>
    </row>
    <row r="25" spans="1:6" ht="16.5" hidden="1" thickBot="1">
      <c r="A25" s="38"/>
      <c r="B25" s="12" t="s">
        <v>11</v>
      </c>
      <c r="C25" s="4"/>
      <c r="D25" s="24"/>
      <c r="E25" s="42"/>
      <c r="F25" s="42"/>
    </row>
    <row r="26" spans="1:6" ht="16.5" hidden="1" thickBot="1">
      <c r="A26" s="38"/>
      <c r="B26" s="12" t="s">
        <v>13</v>
      </c>
      <c r="C26" s="4"/>
      <c r="D26" s="24"/>
      <c r="E26" s="42"/>
      <c r="F26" s="42"/>
    </row>
    <row r="27" spans="1:6">
      <c r="A27" s="66"/>
      <c r="B27" s="67" t="s">
        <v>28</v>
      </c>
      <c r="C27" s="7"/>
      <c r="D27" s="31"/>
      <c r="E27" s="43"/>
      <c r="F27" s="44"/>
    </row>
    <row r="28" spans="1:6" ht="31.5">
      <c r="A28" s="22">
        <v>5</v>
      </c>
      <c r="B28" s="37" t="s">
        <v>29</v>
      </c>
      <c r="C28" s="8"/>
      <c r="D28" s="32"/>
      <c r="E28" s="45"/>
      <c r="F28" s="46"/>
    </row>
    <row r="29" spans="1:6" ht="16.5" thickBot="1">
      <c r="A29" s="68"/>
      <c r="B29" s="69"/>
      <c r="C29" s="10" t="s">
        <v>7</v>
      </c>
      <c r="D29" s="33">
        <v>405</v>
      </c>
      <c r="E29" s="34"/>
      <c r="F29" s="35">
        <f>D29*E29</f>
        <v>0</v>
      </c>
    </row>
    <row r="30" spans="1:6">
      <c r="A30" s="38"/>
      <c r="B30" s="74" t="s">
        <v>41</v>
      </c>
      <c r="C30" s="75"/>
      <c r="D30" s="71"/>
      <c r="E30" s="72"/>
      <c r="F30" s="73"/>
    </row>
    <row r="31" spans="1:6" ht="31.5">
      <c r="A31" s="38">
        <v>6</v>
      </c>
      <c r="B31" s="76" t="s">
        <v>38</v>
      </c>
      <c r="C31" s="77"/>
      <c r="D31" s="32"/>
      <c r="E31" s="45"/>
      <c r="F31" s="46"/>
    </row>
    <row r="32" spans="1:6" ht="16.5" thickBot="1">
      <c r="A32" s="68"/>
      <c r="B32" s="78"/>
      <c r="C32" s="79" t="s">
        <v>7</v>
      </c>
      <c r="D32" s="80">
        <v>70</v>
      </c>
      <c r="E32" s="81"/>
      <c r="F32" s="82">
        <f>D32*E32</f>
        <v>0</v>
      </c>
    </row>
    <row r="33" spans="1:6" ht="15" customHeight="1">
      <c r="A33" s="21"/>
      <c r="B33" s="6" t="s">
        <v>30</v>
      </c>
      <c r="C33" s="7"/>
      <c r="D33" s="31"/>
      <c r="E33" s="43"/>
      <c r="F33" s="44"/>
    </row>
    <row r="34" spans="1:6" ht="63">
      <c r="A34" s="22">
        <v>7</v>
      </c>
      <c r="B34" s="37" t="s">
        <v>39</v>
      </c>
      <c r="C34" s="8"/>
      <c r="D34" s="32"/>
      <c r="E34" s="45"/>
      <c r="F34" s="46"/>
    </row>
    <row r="35" spans="1:6" ht="19.5" thickBot="1">
      <c r="A35" s="23"/>
      <c r="B35" s="9"/>
      <c r="C35" s="10" t="s">
        <v>9</v>
      </c>
      <c r="D35" s="33">
        <v>904</v>
      </c>
      <c r="E35" s="34"/>
      <c r="F35" s="35">
        <f>D35*E35</f>
        <v>0</v>
      </c>
    </row>
    <row r="36" spans="1:6">
      <c r="A36" s="21"/>
      <c r="B36" s="6" t="s">
        <v>31</v>
      </c>
      <c r="C36" s="7"/>
      <c r="D36" s="31"/>
      <c r="E36" s="43"/>
      <c r="F36" s="44"/>
    </row>
    <row r="37" spans="1:6" ht="32.25" customHeight="1">
      <c r="A37" s="22">
        <v>8</v>
      </c>
      <c r="B37" s="37" t="s">
        <v>37</v>
      </c>
      <c r="C37" s="8"/>
      <c r="D37" s="32"/>
      <c r="E37" s="45"/>
      <c r="F37" s="46"/>
    </row>
    <row r="38" spans="1:6" ht="19.5" thickBot="1">
      <c r="A38" s="23"/>
      <c r="B38" s="9"/>
      <c r="C38" s="10" t="s">
        <v>9</v>
      </c>
      <c r="D38" s="33">
        <v>904</v>
      </c>
      <c r="E38" s="34"/>
      <c r="F38" s="35">
        <f>D38*E38</f>
        <v>0</v>
      </c>
    </row>
    <row r="39" spans="1:6">
      <c r="A39" s="21"/>
      <c r="B39" s="6" t="s">
        <v>33</v>
      </c>
      <c r="C39" s="7"/>
      <c r="D39" s="31"/>
      <c r="E39" s="43"/>
      <c r="F39" s="44"/>
    </row>
    <row r="40" spans="1:6">
      <c r="A40" s="22">
        <v>9</v>
      </c>
      <c r="B40" s="37" t="s">
        <v>32</v>
      </c>
      <c r="C40" s="8"/>
      <c r="D40" s="32"/>
      <c r="E40" s="45"/>
      <c r="F40" s="46"/>
    </row>
    <row r="41" spans="1:6" ht="16.5" thickBot="1">
      <c r="A41" s="23"/>
      <c r="B41" s="9"/>
      <c r="C41" s="10" t="s">
        <v>23</v>
      </c>
      <c r="D41" s="33">
        <v>5</v>
      </c>
      <c r="E41" s="34"/>
      <c r="F41" s="35">
        <f>D41*E41</f>
        <v>0</v>
      </c>
    </row>
    <row r="42" spans="1:6" ht="16.5" thickBot="1">
      <c r="A42" s="123" t="s">
        <v>52</v>
      </c>
      <c r="B42" s="124"/>
      <c r="C42" s="124"/>
      <c r="D42" s="125"/>
      <c r="E42" s="88"/>
      <c r="F42" s="48">
        <f>F45+F48+F51+F54+F57</f>
        <v>0</v>
      </c>
    </row>
    <row r="43" spans="1:6">
      <c r="A43" s="21"/>
      <c r="B43" s="6" t="s">
        <v>42</v>
      </c>
      <c r="C43" s="83"/>
      <c r="D43" s="89"/>
      <c r="E43" s="84"/>
      <c r="F43" s="44"/>
    </row>
    <row r="44" spans="1:6" ht="31.5">
      <c r="A44" s="22">
        <v>10</v>
      </c>
      <c r="B44" s="37" t="s">
        <v>53</v>
      </c>
      <c r="C44" s="85"/>
      <c r="D44" s="90"/>
      <c r="E44" s="86"/>
      <c r="F44" s="46"/>
    </row>
    <row r="45" spans="1:6" ht="19.5" thickBot="1">
      <c r="A45" s="23"/>
      <c r="B45" s="91"/>
      <c r="C45" s="92" t="s">
        <v>43</v>
      </c>
      <c r="D45" s="93">
        <v>30</v>
      </c>
      <c r="E45" s="87"/>
      <c r="F45" s="35">
        <f>D45*E45</f>
        <v>0</v>
      </c>
    </row>
    <row r="46" spans="1:6">
      <c r="A46" s="21"/>
      <c r="B46" s="6" t="s">
        <v>44</v>
      </c>
      <c r="C46" s="83"/>
      <c r="D46" s="83"/>
      <c r="E46" s="84"/>
      <c r="F46" s="97"/>
    </row>
    <row r="47" spans="1:6" ht="31.5">
      <c r="A47" s="22">
        <v>11</v>
      </c>
      <c r="B47" s="37" t="s">
        <v>45</v>
      </c>
      <c r="C47" s="85"/>
      <c r="D47" s="90"/>
      <c r="E47" s="86"/>
      <c r="F47" s="46"/>
    </row>
    <row r="48" spans="1:6" ht="19.5" thickBot="1">
      <c r="A48" s="23"/>
      <c r="B48" s="91"/>
      <c r="C48" s="98" t="s">
        <v>9</v>
      </c>
      <c r="D48" s="93">
        <v>30</v>
      </c>
      <c r="E48" s="87"/>
      <c r="F48" s="35">
        <f>D48*E48</f>
        <v>0</v>
      </c>
    </row>
    <row r="49" spans="1:6">
      <c r="A49" s="99"/>
      <c r="B49" s="112" t="s">
        <v>46</v>
      </c>
      <c r="C49" s="94"/>
      <c r="D49" s="100"/>
      <c r="E49" s="95"/>
      <c r="F49" s="96"/>
    </row>
    <row r="50" spans="1:6">
      <c r="A50" s="101">
        <v>12</v>
      </c>
      <c r="B50" s="102" t="s">
        <v>47</v>
      </c>
      <c r="C50" s="103"/>
      <c r="D50" s="104"/>
      <c r="E50" s="105"/>
      <c r="F50" s="106"/>
    </row>
    <row r="51" spans="1:6" ht="16.5" thickBot="1">
      <c r="A51" s="107"/>
      <c r="B51" s="108"/>
      <c r="C51" s="92" t="s">
        <v>7</v>
      </c>
      <c r="D51" s="109">
        <v>42</v>
      </c>
      <c r="E51" s="110"/>
      <c r="F51" s="111">
        <f>D51*E51</f>
        <v>0</v>
      </c>
    </row>
    <row r="52" spans="1:6">
      <c r="A52" s="99"/>
      <c r="B52" s="112" t="s">
        <v>48</v>
      </c>
      <c r="C52" s="94"/>
      <c r="D52" s="100"/>
      <c r="E52" s="95"/>
      <c r="F52" s="96"/>
    </row>
    <row r="53" spans="1:6" ht="63">
      <c r="A53" s="101">
        <v>13</v>
      </c>
      <c r="B53" s="37" t="s">
        <v>39</v>
      </c>
      <c r="C53" s="103"/>
      <c r="D53" s="104"/>
      <c r="E53" s="105"/>
      <c r="F53" s="106"/>
    </row>
    <row r="54" spans="1:6" ht="19.5" thickBot="1">
      <c r="A54" s="107"/>
      <c r="B54" s="108"/>
      <c r="C54" s="92" t="s">
        <v>49</v>
      </c>
      <c r="D54" s="109">
        <v>30</v>
      </c>
      <c r="E54" s="110"/>
      <c r="F54" s="111">
        <f>D54*E54</f>
        <v>0</v>
      </c>
    </row>
    <row r="55" spans="1:6">
      <c r="A55" s="99"/>
      <c r="B55" s="112" t="s">
        <v>50</v>
      </c>
      <c r="C55" s="94"/>
      <c r="D55" s="100"/>
      <c r="E55" s="95"/>
      <c r="F55" s="96"/>
    </row>
    <row r="56" spans="1:6" ht="31.5">
      <c r="A56" s="101">
        <v>14</v>
      </c>
      <c r="B56" s="102" t="s">
        <v>51</v>
      </c>
      <c r="C56" s="103"/>
      <c r="D56" s="104"/>
      <c r="E56" s="105"/>
      <c r="F56" s="106"/>
    </row>
    <row r="57" spans="1:6" ht="19.5" thickBot="1">
      <c r="A57" s="107"/>
      <c r="B57" s="108"/>
      <c r="C57" s="92" t="s">
        <v>49</v>
      </c>
      <c r="D57" s="109">
        <v>30</v>
      </c>
      <c r="E57" s="110"/>
      <c r="F57" s="111">
        <f>D57*E57</f>
        <v>0</v>
      </c>
    </row>
    <row r="58" spans="1:6" ht="18.75">
      <c r="C58" s="113" t="s">
        <v>20</v>
      </c>
      <c r="D58" s="114"/>
      <c r="E58" s="115"/>
      <c r="F58" s="62">
        <f>F7+F12+F42</f>
        <v>0</v>
      </c>
    </row>
    <row r="59" spans="1:6" ht="18.75">
      <c r="C59" s="116" t="s">
        <v>21</v>
      </c>
      <c r="D59" s="117"/>
      <c r="E59" s="118"/>
      <c r="F59" s="70">
        <f>0.23*F58</f>
        <v>0</v>
      </c>
    </row>
    <row r="60" spans="1:6" ht="19.5" thickBot="1">
      <c r="C60" s="119" t="s">
        <v>22</v>
      </c>
      <c r="D60" s="120"/>
      <c r="E60" s="121"/>
      <c r="F60" s="63">
        <f>F58+F59</f>
        <v>0</v>
      </c>
    </row>
  </sheetData>
  <mergeCells count="13">
    <mergeCell ref="C58:E58"/>
    <mergeCell ref="C59:E59"/>
    <mergeCell ref="C60:E60"/>
    <mergeCell ref="A1:F1"/>
    <mergeCell ref="A2:F2"/>
    <mergeCell ref="A12:D12"/>
    <mergeCell ref="A7:D7"/>
    <mergeCell ref="A3:A4"/>
    <mergeCell ref="B3:B4"/>
    <mergeCell ref="C3:D3"/>
    <mergeCell ref="E3:E4"/>
    <mergeCell ref="F3:F4"/>
    <mergeCell ref="A42:D42"/>
  </mergeCells>
  <phoneticPr fontId="0" type="noConversion"/>
  <pageMargins left="0.98425196850393704" right="0.39370078740157483" top="0.19685039370078741" bottom="0.19685039370078741" header="0.11811023622047245" footer="0.51181102362204722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inwestorski</vt:lpstr>
      <vt:lpstr>'kosztorys inwestorski'!Obszar_wydruku</vt:lpstr>
      <vt:lpstr>'kosztorys inwestorski'!Tytuły_wydruku</vt:lpstr>
    </vt:vector>
  </TitlesOfParts>
  <Company>sfafa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ZaryweK</dc:creator>
  <cp:lastModifiedBy>Artur Rybicki</cp:lastModifiedBy>
  <cp:lastPrinted>2019-09-12T09:58:11Z</cp:lastPrinted>
  <dcterms:created xsi:type="dcterms:W3CDTF">2007-12-11T07:57:10Z</dcterms:created>
  <dcterms:modified xsi:type="dcterms:W3CDTF">2019-09-12T10:04:35Z</dcterms:modified>
</cp:coreProperties>
</file>