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20" yWindow="-15" windowWidth="10590" windowHeight="9210" tabRatio="856" firstSheet="1" activeTab="1"/>
  </bookViews>
  <sheets>
    <sheet name="zestawienie komunalna" sheetId="1" r:id="rId1"/>
    <sheet name="koszt. inw. - chodnik dwustron." sheetId="7" r:id="rId2"/>
  </sheets>
  <definedNames>
    <definedName name="_xlnm.Print_Area" localSheetId="1">'koszt. inw. - chodnik dwustron.'!$A$1:$G$81</definedName>
    <definedName name="_xlnm.Print_Area" localSheetId="0">'zestawienie komunalna'!$A$1:$G$29</definedName>
  </definedNames>
  <calcPr calcId="125725"/>
</workbook>
</file>

<file path=xl/calcChain.xml><?xml version="1.0" encoding="utf-8"?>
<calcChain xmlns="http://schemas.openxmlformats.org/spreadsheetml/2006/main">
  <c r="F72" i="7"/>
  <c r="F53" l="1"/>
  <c r="F11"/>
  <c r="F7"/>
  <c r="J27" i="1"/>
  <c r="G22"/>
  <c r="F22"/>
  <c r="E22"/>
  <c r="D22"/>
  <c r="C22"/>
  <c r="B22"/>
  <c r="A22"/>
  <c r="G14"/>
  <c r="F14"/>
  <c r="E14"/>
  <c r="D14"/>
  <c r="C14"/>
  <c r="B14"/>
  <c r="A14"/>
  <c r="F43" i="7" l="1"/>
  <c r="F15"/>
  <c r="F79" l="1"/>
  <c r="F80" s="1"/>
  <c r="F81" s="1"/>
</calcChain>
</file>

<file path=xl/sharedStrings.xml><?xml version="1.0" encoding="utf-8"?>
<sst xmlns="http://schemas.openxmlformats.org/spreadsheetml/2006/main" count="106" uniqueCount="82">
  <si>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</si>
  <si>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</si>
  <si>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</si>
  <si>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</si>
  <si>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</si>
  <si>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</si>
  <si>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</si>
  <si>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</si>
  <si>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</si>
  <si>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</si>
  <si>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Cena jednostkowa</t>
  </si>
  <si>
    <t>Wartość</t>
  </si>
  <si>
    <t>ROBOTY PRZYGOTOWAWCZE CPV 45100000-8</t>
  </si>
  <si>
    <t xml:space="preserve">WYKONANIE NAWIERZCHNI JEZDNI CPV 45233000-9 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</si>
  <si>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</si>
  <si>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</si>
  <si>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</si>
  <si>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</si>
  <si>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</si>
  <si>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</si>
  <si>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</si>
  <si>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</si>
  <si>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</si>
  <si>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</si>
  <si>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</si>
  <si>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</si>
  <si>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</si>
  <si>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</si>
  <si>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</si>
  <si>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</si>
  <si>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</si>
  <si>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</si>
  <si>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t>razem</t>
  </si>
  <si>
    <t>podatek VAT</t>
  </si>
  <si>
    <t xml:space="preserve">wartość końcowa </t>
  </si>
  <si>
    <r>
      <t>m</t>
    </r>
    <r>
      <rPr>
        <vertAlign val="superscript"/>
        <sz val="12"/>
        <rFont val="Times New Roman CE"/>
        <family val="1"/>
        <charset val="238"/>
      </rPr>
      <t>2</t>
    </r>
  </si>
  <si>
    <t>mb</t>
  </si>
  <si>
    <t>Roboty pomiarowe przy przebudowie ulicy</t>
  </si>
  <si>
    <t>D-01.02.04 KNNR 6 0806-02</t>
  </si>
  <si>
    <t>D-04.01.01 KNNR 6 0101-03</t>
  </si>
  <si>
    <t>D-04.01.01 KNNR 6 0101-01</t>
  </si>
  <si>
    <t>D-04.02.01 KNNR 6 016-06</t>
  </si>
  <si>
    <t>D-08.01.01 KNNR 6 0401-01</t>
  </si>
  <si>
    <t>D-08.03.01. KNNR 6 0404-05</t>
  </si>
  <si>
    <t>D-04.04.02. KNNR 6 0113-05</t>
  </si>
  <si>
    <t>D-08.02.02. KNNR 6 0502-03</t>
  </si>
  <si>
    <r>
      <t>m</t>
    </r>
    <r>
      <rPr>
        <vertAlign val="superscript"/>
        <sz val="12"/>
        <rFont val="Times New Roman CE"/>
        <charset val="238"/>
      </rPr>
      <t>2</t>
    </r>
  </si>
  <si>
    <t>D-08.02.02. KNNR 6 0502-02</t>
  </si>
  <si>
    <t>ROBOTY WYKOŃCZENIOWE CPV 45233100-0</t>
  </si>
  <si>
    <t>szt</t>
  </si>
  <si>
    <t xml:space="preserve"> ROBOTY ROZBIÓRKOWE CPV 45100000-8</t>
  </si>
  <si>
    <t>D-04.02.01 KNR 2-31 1406-02</t>
  </si>
  <si>
    <t>D-04.08.01 KNNR 6 0108-02</t>
  </si>
  <si>
    <t>D-01.01.01 KNR 2-01 0119 - 03</t>
  </si>
  <si>
    <t>D-05.03.13a  KNNR 6 0309-01</t>
  </si>
  <si>
    <t>Wykonanie podbudowy z kruszyw łamanych stabilizowanych mechanicznie gr. 10 cm pod nawierzchnię zjazdów</t>
  </si>
  <si>
    <t>Wykonanie warstwy ścieralnej z mieszanek mineralno-bitumicznych o gr. 4 cm</t>
  </si>
  <si>
    <t>Ustawienie obrzeży betonowych 30x8 cm na ławie betonowej</t>
  </si>
  <si>
    <t>D-08.01.01 KNNR 6 0401-06</t>
  </si>
  <si>
    <t>CHODNIKI, ZJAZDY CPV 45233226-9</t>
  </si>
  <si>
    <t>Wykonanie nawierzchni zjazdów z kostki betonowej o grubości 8 cm na podsypce cementowo-piaskowej</t>
  </si>
  <si>
    <t>D 04.01.01.22</t>
  </si>
  <si>
    <t>D 02.01.01.12</t>
  </si>
  <si>
    <t>D 04.02.01.23</t>
  </si>
  <si>
    <t>Rozebranie krawężników betonowych/kamiennych/ wraz  z transportem urobku w miejsce wskazane przez Inwestora do 1 km</t>
  </si>
  <si>
    <t>Wykonanie koryta pod nawierzchnię zjazdów gł. 30 cm wraz z transportem uroobku  do 1 km</t>
  </si>
  <si>
    <t>Wykonanie koryta pod nawierzchnię chodników głębokość 20 cm wraz z transportem urobku do 1 km</t>
  </si>
  <si>
    <t>Wykonanie warstwy odcinającej o grubości 10 cm pod chodniki i zjazdy</t>
  </si>
  <si>
    <t>Ustawienie krawężników wystających 15x30 cm wraz z wykonaniem ławy betonowej</t>
  </si>
  <si>
    <t>Ustawienie krawężników wtopionych 12x25 cm wraz z wykonaniem ławy betonowej</t>
  </si>
  <si>
    <t>Wykonanie nawierzchni chodników z kostki betonowej o grubości 6 cm na podsypce cementowo-piaskowej 6 cm</t>
  </si>
  <si>
    <t>Skroplenie asfaltem nawierzchni drogowych</t>
  </si>
  <si>
    <t>D-04.03.01 KNNR 6 0105-07</t>
  </si>
  <si>
    <r>
      <t>Wyrównanie istniejącej nawierzchni mieszanką mineralno-bitumiczną średnio 75 kg/m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(gr. 3 cm</t>
    </r>
    <r>
      <rPr>
        <sz val="12"/>
        <rFont val="Times New Roman"/>
        <family val="1"/>
        <charset val="238"/>
      </rPr>
      <t>)</t>
    </r>
  </si>
  <si>
    <t>Wykonanie koryta pod nawierzchnię drogi gł. 30 cm wraz z transportem uroobku  do 1 km</t>
  </si>
  <si>
    <t>Wykonanie warstwy odcinającej o grubości 10 cm pod  drogę</t>
  </si>
  <si>
    <t>Droga do parku CPV 45233226-9</t>
  </si>
  <si>
    <t>Wykonanie nawierzchni drogi z kostki betonowej o grubości 8 cm na podsypce cementowo-piaskowej</t>
  </si>
  <si>
    <t>Wykonanie podbudowy z kruszyw łamanych stabilizowanych mechanicznie gr. 20 cm pod nawierzchnię zjazdów</t>
  </si>
  <si>
    <t>Regulacja pionowa urządzeń obcych w asfalcie i kostce</t>
  </si>
  <si>
    <t>Na zadanie Przebudowa ulicy Ogrodowej nr 171107 w Lipnie</t>
  </si>
  <si>
    <t>Kosztorys ofertowy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</si>
</sst>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9">
    <font>
      <sz val="10"/>
      <name val="Arial"/>
      <charset val="238"/>
    </font>
    <font>
      <b/>
      <i/>
      <sz val="22"/>
      <name val="Arial"/>
      <family val="2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vertAlign val="superscript"/>
      <sz val="12"/>
      <name val="Times New Roman CE"/>
      <charset val="238"/>
    </font>
    <font>
      <vertAlign val="superscript"/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/>
    <xf numFmtId="4" fontId="2" fillId="0" borderId="7" xfId="0" applyNumberFormat="1" applyFont="1" applyBorder="1"/>
    <xf numFmtId="4" fontId="7" fillId="0" borderId="0" xfId="0" applyNumberFormat="1" applyFont="1"/>
    <xf numFmtId="0" fontId="2" fillId="0" borderId="2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top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" xfId="0" applyFont="1" applyBorder="1" applyAlignment="1">
      <alignment horizontal="center" vertical="top" wrapText="1"/>
    </xf>
    <xf numFmtId="4" fontId="9" fillId="0" borderId="12" xfId="0" applyNumberFormat="1" applyFont="1" applyBorder="1"/>
    <xf numFmtId="4" fontId="4" fillId="0" borderId="0" xfId="0" applyNumberFormat="1" applyFont="1"/>
    <xf numFmtId="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center" wrapText="1"/>
    </xf>
    <xf numFmtId="2" fontId="2" fillId="0" borderId="3" xfId="0" applyNumberFormat="1" applyFont="1" applyBorder="1" applyAlignment="1">
      <alignment horizontal="right" wrapText="1"/>
    </xf>
    <xf numFmtId="0" fontId="12" fillId="3" borderId="2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4" fontId="9" fillId="0" borderId="9" xfId="0" applyNumberFormat="1" applyFont="1" applyBorder="1"/>
    <xf numFmtId="0" fontId="13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13" fillId="0" borderId="2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4" fontId="13" fillId="0" borderId="7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right" wrapText="1"/>
    </xf>
    <xf numFmtId="4" fontId="13" fillId="0" borderId="3" xfId="0" applyNumberFormat="1" applyFont="1" applyBorder="1" applyAlignment="1">
      <alignment horizontal="right" wrapText="1"/>
    </xf>
    <xf numFmtId="4" fontId="13" fillId="0" borderId="2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9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vertical="top"/>
    </xf>
    <xf numFmtId="4" fontId="7" fillId="0" borderId="0" xfId="0" applyNumberFormat="1" applyFont="1" applyBorder="1"/>
    <xf numFmtId="0" fontId="13" fillId="0" borderId="1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11" xfId="0" applyNumberFormat="1" applyFont="1" applyBorder="1"/>
    <xf numFmtId="2" fontId="13" fillId="0" borderId="1" xfId="0" applyNumberFormat="1" applyFont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 wrapText="1"/>
    </xf>
    <xf numFmtId="2" fontId="2" fillId="0" borderId="17" xfId="0" applyNumberFormat="1" applyFont="1" applyBorder="1"/>
    <xf numFmtId="2" fontId="13" fillId="0" borderId="1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0" xfId="0" applyNumberFormat="1" applyFont="1"/>
    <xf numFmtId="0" fontId="5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 wrapText="1"/>
    </xf>
    <xf numFmtId="0" fontId="9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/>
    </xf>
    <xf numFmtId="164" fontId="17" fillId="0" borderId="12" xfId="0" applyNumberFormat="1" applyFont="1" applyBorder="1"/>
    <xf numFmtId="0" fontId="7" fillId="0" borderId="12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0" fontId="6" fillId="0" borderId="13" xfId="0" applyFont="1" applyBorder="1" applyAlignment="1">
      <alignment horizontal="center"/>
    </xf>
    <xf numFmtId="3" fontId="12" fillId="3" borderId="23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100" workbookViewId="0">
      <selection activeCell="E35" sqref="E35"/>
    </sheetView>
  </sheetViews>
  <sheetFormatPr defaultRowHeight="12.75"/>
  <cols>
    <col min="1" max="1" width="14.42578125" customWidth="1"/>
    <col min="2" max="2" width="12" customWidth="1"/>
    <col min="3" max="3" width="12.28515625" customWidth="1"/>
    <col min="5" max="5" width="13.140625" customWidth="1"/>
  </cols>
  <sheetData>
    <row r="1" spans="1:10">
      <c r="A1" t="s">
        <v>14</v>
      </c>
      <c r="D1" s="34"/>
      <c r="E1" s="34"/>
      <c r="F1" s="34"/>
      <c r="G1" s="34"/>
      <c r="H1" s="34"/>
      <c r="I1" s="34"/>
      <c r="J1" s="34"/>
    </row>
    <row r="2" spans="1:10" ht="14.25" customHeight="1">
      <c r="A2" s="116" t="s">
        <v>20</v>
      </c>
      <c r="B2" s="116"/>
      <c r="C2" s="116"/>
      <c r="D2" s="116"/>
      <c r="E2" s="116"/>
      <c r="F2" s="116"/>
      <c r="G2" s="116"/>
      <c r="H2" s="33"/>
      <c r="I2" s="33"/>
      <c r="J2" s="33"/>
    </row>
    <row r="3" spans="1:10" ht="14.25" customHeight="1">
      <c r="A3" s="116"/>
      <c r="B3" s="116"/>
      <c r="C3" s="116"/>
      <c r="D3" s="116"/>
      <c r="E3" s="116"/>
      <c r="F3" s="116"/>
      <c r="G3" s="116"/>
      <c r="H3" s="33"/>
      <c r="I3" s="33"/>
      <c r="J3" s="33"/>
    </row>
    <row r="4" spans="1:10" ht="15">
      <c r="A4" s="119" t="s">
        <v>15</v>
      </c>
      <c r="B4" s="119"/>
      <c r="C4" s="119"/>
      <c r="D4" s="119"/>
      <c r="E4" s="119"/>
      <c r="F4" s="119"/>
      <c r="G4" s="119"/>
      <c r="H4" s="35"/>
      <c r="I4" s="35"/>
      <c r="J4" s="35"/>
    </row>
    <row r="5" spans="1:10" ht="25.5">
      <c r="A5" s="36" t="s">
        <v>21</v>
      </c>
      <c r="B5" s="36" t="s">
        <v>16</v>
      </c>
      <c r="C5" s="36" t="s">
        <v>17</v>
      </c>
      <c r="D5" s="36" t="s">
        <v>0</v>
      </c>
      <c r="E5" s="39" t="s">
        <v>22</v>
      </c>
      <c r="F5" s="36" t="s">
        <v>2</v>
      </c>
      <c r="G5" s="36" t="s">
        <v>1</v>
      </c>
    </row>
    <row r="6" spans="1:10">
      <c r="A6">
        <v>18.600000000000001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10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10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10">
      <c r="A9">
        <v>119.79</v>
      </c>
      <c r="B9">
        <v>17.739999999999998</v>
      </c>
      <c r="C9">
        <v>52.23</v>
      </c>
      <c r="D9">
        <v>13.52</v>
      </c>
      <c r="F9">
        <v>34.159999999999997</v>
      </c>
      <c r="G9">
        <v>101.32</v>
      </c>
    </row>
    <row r="10" spans="1:10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10">
      <c r="A11">
        <v>94.36</v>
      </c>
      <c r="C11">
        <v>101.16</v>
      </c>
      <c r="G11">
        <v>1.59</v>
      </c>
    </row>
    <row r="12" spans="1:10">
      <c r="A12">
        <v>99.28</v>
      </c>
      <c r="C12">
        <v>102.1</v>
      </c>
      <c r="G12">
        <v>203.9</v>
      </c>
    </row>
    <row r="13" spans="1:10">
      <c r="G13">
        <v>203.1</v>
      </c>
    </row>
    <row r="14" spans="1:10">
      <c r="A14" s="38">
        <f t="shared" ref="A14:G14" si="0">SUM(A6:A13)</f>
        <v>412.14</v>
      </c>
      <c r="B14" s="38">
        <f t="shared" si="0"/>
        <v>65.28</v>
      </c>
      <c r="C14" s="38">
        <f t="shared" si="0"/>
        <v>405.84000000000003</v>
      </c>
      <c r="D14" s="38">
        <f t="shared" si="0"/>
        <v>97.98</v>
      </c>
      <c r="E14" s="38">
        <f t="shared" si="0"/>
        <v>2220.63</v>
      </c>
      <c r="F14" s="38">
        <f t="shared" si="0"/>
        <v>111.46</v>
      </c>
      <c r="G14" s="38">
        <f t="shared" si="0"/>
        <v>839.18</v>
      </c>
    </row>
    <row r="15" spans="1:10" ht="15">
      <c r="A15" s="120" t="s">
        <v>18</v>
      </c>
      <c r="B15" s="120"/>
      <c r="C15" s="120"/>
      <c r="D15" s="120"/>
      <c r="E15" s="120"/>
      <c r="F15" s="120"/>
      <c r="G15" s="120"/>
      <c r="H15" s="35"/>
      <c r="I15" s="35"/>
      <c r="J15" s="35"/>
    </row>
    <row r="16" spans="1:10">
      <c r="A16" s="117" t="s">
        <v>23</v>
      </c>
      <c r="B16" s="117" t="s">
        <v>25</v>
      </c>
      <c r="C16" s="118" t="s">
        <v>28</v>
      </c>
      <c r="D16" s="118"/>
      <c r="E16" s="118" t="s">
        <v>29</v>
      </c>
      <c r="F16" s="118"/>
      <c r="G16" s="117" t="s">
        <v>27</v>
      </c>
    </row>
    <row r="17" spans="1:10">
      <c r="A17" s="117"/>
      <c r="B17" s="117"/>
      <c r="C17" t="s">
        <v>26</v>
      </c>
      <c r="D17" t="s">
        <v>24</v>
      </c>
      <c r="E17" t="s">
        <v>26</v>
      </c>
      <c r="F17" t="s">
        <v>19</v>
      </c>
      <c r="G17" s="117"/>
    </row>
    <row r="18" spans="1:10">
      <c r="A18">
        <v>785</v>
      </c>
      <c r="B18">
        <v>274.5</v>
      </c>
      <c r="C18">
        <v>36</v>
      </c>
      <c r="D18">
        <v>18.829999999999998</v>
      </c>
      <c r="E18">
        <v>85.6</v>
      </c>
      <c r="F18">
        <v>49.42</v>
      </c>
      <c r="G18">
        <v>260.67</v>
      </c>
    </row>
    <row r="19" spans="1:10">
      <c r="A19">
        <v>940</v>
      </c>
      <c r="C19">
        <v>16.309999999999999</v>
      </c>
      <c r="D19">
        <v>14.52</v>
      </c>
      <c r="E19">
        <v>197.25</v>
      </c>
      <c r="F19">
        <v>122.86</v>
      </c>
      <c r="G19">
        <v>218.36</v>
      </c>
    </row>
    <row r="20" spans="1:10">
      <c r="C20">
        <v>41.99</v>
      </c>
      <c r="D20">
        <v>29.14</v>
      </c>
      <c r="E20">
        <v>39.57</v>
      </c>
      <c r="F20">
        <v>23.97</v>
      </c>
    </row>
    <row r="21" spans="1:10">
      <c r="C21">
        <v>38.08</v>
      </c>
      <c r="D21">
        <v>18.149999999999999</v>
      </c>
    </row>
    <row r="22" spans="1:10">
      <c r="A22" s="38">
        <f>SUM(A18:A21)</f>
        <v>1725</v>
      </c>
      <c r="B22" s="38">
        <f t="shared" ref="B22:G22" si="1">SUM(B18:B21)</f>
        <v>274.5</v>
      </c>
      <c r="C22" s="38">
        <f t="shared" si="1"/>
        <v>132.38</v>
      </c>
      <c r="D22" s="38">
        <f t="shared" si="1"/>
        <v>80.639999999999986</v>
      </c>
      <c r="E22" s="38">
        <f t="shared" si="1"/>
        <v>322.42</v>
      </c>
      <c r="F22" s="38">
        <f t="shared" si="1"/>
        <v>196.25</v>
      </c>
      <c r="G22" s="38">
        <f t="shared" si="1"/>
        <v>479.03000000000003</v>
      </c>
    </row>
    <row r="24" spans="1:10">
      <c r="A24" t="s">
        <v>30</v>
      </c>
    </row>
    <row r="26" spans="1:10">
      <c r="A26" t="s">
        <v>31</v>
      </c>
    </row>
    <row r="27" spans="1:10">
      <c r="J27" s="37">
        <f>(322.42+274.5)*0.3</f>
        <v>179.07600000000002</v>
      </c>
    </row>
  </sheetData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view="pageBreakPreview" zoomScaleNormal="100" zoomScaleSheetLayoutView="100" workbookViewId="0">
      <selection activeCell="E9" sqref="E9"/>
    </sheetView>
  </sheetViews>
  <sheetFormatPr defaultRowHeight="15.75"/>
  <cols>
    <col min="1" max="1" width="5.42578125" style="25" customWidth="1"/>
    <col min="2" max="2" width="57.85546875" style="14" customWidth="1"/>
    <col min="3" max="3" width="15.28515625" style="15" customWidth="1"/>
    <col min="4" max="4" width="16.7109375" style="16" customWidth="1"/>
    <col min="5" max="5" width="18" style="2" customWidth="1"/>
    <col min="6" max="6" width="24.42578125" style="2" customWidth="1"/>
    <col min="7" max="7" width="9.140625" style="2"/>
    <col min="8" max="18" width="9.140625" style="23"/>
    <col min="19" max="16384" width="9.140625" style="2"/>
  </cols>
  <sheetData>
    <row r="1" spans="1:18" s="1" customFormat="1" ht="22.5">
      <c r="A1" s="126" t="s">
        <v>81</v>
      </c>
      <c r="B1" s="126"/>
      <c r="C1" s="126"/>
      <c r="D1" s="126"/>
      <c r="E1" s="126"/>
      <c r="F1" s="12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" customFormat="1" ht="20.25" customHeight="1">
      <c r="A2" s="127" t="s">
        <v>80</v>
      </c>
      <c r="B2" s="127"/>
      <c r="C2" s="127"/>
      <c r="D2" s="127"/>
      <c r="E2" s="127"/>
      <c r="F2" s="12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thickBot="1">
      <c r="A3" s="128"/>
      <c r="B3" s="128"/>
      <c r="C3" s="128"/>
      <c r="D3" s="128"/>
    </row>
    <row r="4" spans="1:18" s="17" customFormat="1" ht="18.75" customHeight="1">
      <c r="A4" s="129" t="s">
        <v>3</v>
      </c>
      <c r="B4" s="131" t="s">
        <v>4</v>
      </c>
      <c r="C4" s="133" t="s">
        <v>5</v>
      </c>
      <c r="D4" s="134"/>
      <c r="E4" s="135" t="s">
        <v>10</v>
      </c>
      <c r="F4" s="137" t="s">
        <v>11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s="17" customFormat="1" ht="18.75">
      <c r="A5" s="130"/>
      <c r="B5" s="132"/>
      <c r="C5" s="41" t="s">
        <v>6</v>
      </c>
      <c r="D5" s="42" t="s">
        <v>7</v>
      </c>
      <c r="E5" s="136"/>
      <c r="F5" s="138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3.5" customHeight="1" thickBot="1">
      <c r="A6" s="43">
        <v>1</v>
      </c>
      <c r="B6" s="44">
        <v>2</v>
      </c>
      <c r="C6" s="45">
        <v>3</v>
      </c>
      <c r="D6" s="46">
        <v>4</v>
      </c>
      <c r="E6" s="47">
        <v>5</v>
      </c>
      <c r="F6" s="48">
        <v>6</v>
      </c>
    </row>
    <row r="7" spans="1:18" ht="18" customHeight="1" thickBot="1">
      <c r="A7" s="121" t="s">
        <v>12</v>
      </c>
      <c r="B7" s="122"/>
      <c r="C7" s="122"/>
      <c r="D7" s="123"/>
      <c r="E7" s="28"/>
      <c r="F7" s="30">
        <f>F10</f>
        <v>0</v>
      </c>
    </row>
    <row r="8" spans="1:18" ht="18" customHeight="1">
      <c r="A8" s="8"/>
      <c r="B8" s="3" t="s">
        <v>53</v>
      </c>
      <c r="C8" s="4"/>
      <c r="D8" s="18"/>
      <c r="E8" s="79"/>
      <c r="F8" s="26"/>
    </row>
    <row r="9" spans="1:18" ht="18" customHeight="1">
      <c r="A9" s="10">
        <v>1</v>
      </c>
      <c r="B9" s="24" t="s">
        <v>37</v>
      </c>
      <c r="C9" s="5"/>
      <c r="D9" s="19"/>
      <c r="E9" s="80"/>
      <c r="F9" s="27"/>
    </row>
    <row r="10" spans="1:18" ht="18" customHeight="1" thickBot="1">
      <c r="A10" s="13"/>
      <c r="B10" s="6"/>
      <c r="C10" s="7" t="s">
        <v>8</v>
      </c>
      <c r="D10" s="20">
        <v>0.15</v>
      </c>
      <c r="E10" s="81"/>
      <c r="F10" s="22"/>
    </row>
    <row r="11" spans="1:18" ht="18" customHeight="1" thickBot="1">
      <c r="A11" s="121" t="s">
        <v>50</v>
      </c>
      <c r="B11" s="122"/>
      <c r="C11" s="122"/>
      <c r="D11" s="123"/>
      <c r="E11" s="82"/>
      <c r="F11" s="30">
        <f>F14</f>
        <v>0</v>
      </c>
    </row>
    <row r="12" spans="1:18" ht="18" customHeight="1">
      <c r="A12" s="8"/>
      <c r="B12" s="3" t="s">
        <v>38</v>
      </c>
      <c r="C12" s="9"/>
      <c r="D12" s="29"/>
      <c r="E12" s="79"/>
      <c r="F12" s="26"/>
    </row>
    <row r="13" spans="1:18" ht="47.25" customHeight="1">
      <c r="A13" s="10">
        <v>2</v>
      </c>
      <c r="B13" s="24" t="s">
        <v>64</v>
      </c>
      <c r="C13" s="11"/>
      <c r="D13" s="12"/>
      <c r="E13" s="80"/>
      <c r="F13" s="27"/>
    </row>
    <row r="14" spans="1:18" ht="18" customHeight="1" thickBot="1">
      <c r="A14" s="13"/>
      <c r="B14" s="50"/>
      <c r="C14" s="49" t="s">
        <v>36</v>
      </c>
      <c r="D14" s="40">
        <v>196</v>
      </c>
      <c r="E14" s="81"/>
      <c r="F14" s="22"/>
    </row>
    <row r="15" spans="1:18" ht="16.5" customHeight="1" thickBot="1">
      <c r="A15" s="121" t="s">
        <v>59</v>
      </c>
      <c r="B15" s="122"/>
      <c r="C15" s="122"/>
      <c r="D15" s="123"/>
      <c r="E15" s="82"/>
      <c r="F15" s="30">
        <f>F18+F21+F24+F27+F33+F36+F39+F42+F30</f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customHeight="1">
      <c r="A16" s="8"/>
      <c r="B16" s="3" t="s">
        <v>39</v>
      </c>
      <c r="C16" s="9"/>
      <c r="D16" s="29"/>
      <c r="E16" s="79"/>
      <c r="F16" s="2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8.25" customHeight="1">
      <c r="A17" s="10">
        <v>3</v>
      </c>
      <c r="B17" s="24" t="s">
        <v>65</v>
      </c>
      <c r="C17" s="11"/>
      <c r="D17" s="12"/>
      <c r="E17" s="80"/>
      <c r="F17" s="2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9.5" customHeight="1" thickBot="1">
      <c r="A18" s="13"/>
      <c r="B18" s="50"/>
      <c r="C18" s="58" t="s">
        <v>35</v>
      </c>
      <c r="D18" s="40">
        <v>245</v>
      </c>
      <c r="E18" s="81"/>
      <c r="F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customHeight="1">
      <c r="A19" s="60"/>
      <c r="B19" s="3" t="s">
        <v>40</v>
      </c>
      <c r="C19" s="61"/>
      <c r="D19" s="74"/>
      <c r="E19" s="83"/>
      <c r="F19" s="7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6" customHeight="1">
      <c r="A20" s="10">
        <v>4</v>
      </c>
      <c r="B20" s="24" t="s">
        <v>66</v>
      </c>
      <c r="C20" s="5"/>
      <c r="D20" s="19"/>
      <c r="E20" s="80"/>
      <c r="F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9.5" thickBot="1">
      <c r="A21" s="13"/>
      <c r="B21" s="6"/>
      <c r="C21" s="58" t="s">
        <v>35</v>
      </c>
      <c r="D21" s="21">
        <v>50</v>
      </c>
      <c r="E21" s="81"/>
      <c r="F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>
      <c r="A22" s="8"/>
      <c r="B22" s="3" t="s">
        <v>41</v>
      </c>
      <c r="C22" s="9"/>
      <c r="D22" s="9"/>
      <c r="E22" s="79"/>
      <c r="F22" s="5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34.5" customHeight="1">
      <c r="A23" s="10">
        <v>5</v>
      </c>
      <c r="B23" s="24" t="s">
        <v>67</v>
      </c>
      <c r="C23" s="11"/>
      <c r="D23" s="12"/>
      <c r="E23" s="80"/>
      <c r="F23" s="2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9.5" thickBot="1">
      <c r="A24" s="13"/>
      <c r="B24" s="50"/>
      <c r="C24" s="49" t="s">
        <v>9</v>
      </c>
      <c r="D24" s="40">
        <v>295</v>
      </c>
      <c r="E24" s="81"/>
      <c r="F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68"/>
      <c r="B25" s="3" t="s">
        <v>42</v>
      </c>
      <c r="C25" s="61"/>
      <c r="D25" s="70"/>
      <c r="E25" s="83"/>
      <c r="F25" s="71"/>
      <c r="K25" s="2"/>
      <c r="L25" s="2"/>
      <c r="M25" s="2"/>
      <c r="N25" s="2"/>
      <c r="O25" s="2"/>
      <c r="P25" s="2"/>
      <c r="Q25" s="2"/>
      <c r="R25" s="2"/>
    </row>
    <row r="26" spans="1:18" ht="32.25" customHeight="1">
      <c r="A26" s="67">
        <v>6</v>
      </c>
      <c r="B26" s="55" t="s">
        <v>68</v>
      </c>
      <c r="C26" s="52"/>
      <c r="D26" s="66"/>
      <c r="E26" s="84"/>
      <c r="F26" s="64"/>
      <c r="K26" s="2"/>
      <c r="L26" s="2"/>
      <c r="M26" s="2"/>
      <c r="N26" s="2"/>
      <c r="O26" s="2"/>
      <c r="P26" s="2"/>
      <c r="Q26" s="2"/>
      <c r="R26" s="2"/>
    </row>
    <row r="27" spans="1:18" ht="16.5" thickBot="1">
      <c r="A27" s="72"/>
      <c r="B27" s="73"/>
      <c r="C27" s="58" t="s">
        <v>36</v>
      </c>
      <c r="D27" s="65">
        <v>100</v>
      </c>
      <c r="E27" s="85"/>
      <c r="F27" s="59"/>
      <c r="K27" s="2"/>
      <c r="L27" s="2"/>
      <c r="M27" s="2"/>
      <c r="N27" s="2"/>
      <c r="O27" s="2"/>
      <c r="P27" s="2"/>
      <c r="Q27" s="2"/>
      <c r="R27" s="2"/>
    </row>
    <row r="28" spans="1:18" ht="15.75" customHeight="1">
      <c r="A28" s="77"/>
      <c r="B28" s="3" t="s">
        <v>58</v>
      </c>
      <c r="C28" s="61"/>
      <c r="D28" s="70"/>
      <c r="E28" s="83"/>
      <c r="F28" s="71"/>
      <c r="K28" s="2"/>
      <c r="L28" s="2"/>
      <c r="M28" s="2"/>
      <c r="N28" s="2"/>
      <c r="O28" s="2"/>
      <c r="P28" s="2"/>
      <c r="Q28" s="2"/>
      <c r="R28" s="2"/>
    </row>
    <row r="29" spans="1:18" ht="33.75" customHeight="1">
      <c r="A29" s="67">
        <v>7</v>
      </c>
      <c r="B29" s="55" t="s">
        <v>69</v>
      </c>
      <c r="C29" s="52"/>
      <c r="D29" s="66"/>
      <c r="E29" s="84"/>
      <c r="F29" s="64"/>
      <c r="K29" s="2"/>
      <c r="L29" s="2"/>
      <c r="M29" s="2"/>
      <c r="N29" s="2"/>
      <c r="O29" s="2"/>
      <c r="P29" s="2"/>
      <c r="Q29" s="2"/>
      <c r="R29" s="2"/>
    </row>
    <row r="30" spans="1:18" ht="16.5" thickBot="1">
      <c r="A30" s="77"/>
      <c r="B30" s="73"/>
      <c r="C30" s="58" t="s">
        <v>36</v>
      </c>
      <c r="D30" s="65">
        <v>98</v>
      </c>
      <c r="E30" s="85"/>
      <c r="F30" s="59"/>
      <c r="K30" s="2"/>
      <c r="L30" s="2"/>
      <c r="M30" s="2"/>
      <c r="N30" s="2"/>
      <c r="O30" s="2"/>
      <c r="P30" s="2"/>
      <c r="Q30" s="2"/>
      <c r="R30" s="2"/>
    </row>
    <row r="31" spans="1:18" ht="16.5" customHeight="1">
      <c r="A31" s="68"/>
      <c r="B31" s="69" t="s">
        <v>43</v>
      </c>
      <c r="C31" s="61"/>
      <c r="D31" s="70"/>
      <c r="E31" s="83"/>
      <c r="F31" s="71"/>
      <c r="K31" s="2"/>
      <c r="L31" s="2"/>
      <c r="M31" s="2"/>
      <c r="N31" s="2"/>
      <c r="O31" s="2"/>
      <c r="P31" s="2"/>
      <c r="Q31" s="2"/>
      <c r="R31" s="2"/>
    </row>
    <row r="32" spans="1:18" ht="31.5" customHeight="1">
      <c r="A32" s="67">
        <v>8</v>
      </c>
      <c r="B32" s="55" t="s">
        <v>57</v>
      </c>
      <c r="C32" s="52"/>
      <c r="D32" s="66"/>
      <c r="E32" s="84"/>
      <c r="F32" s="64"/>
      <c r="H32" s="76"/>
      <c r="I32" s="76"/>
      <c r="J32" s="76"/>
      <c r="K32" s="2"/>
      <c r="L32" s="2"/>
      <c r="M32" s="2"/>
      <c r="N32" s="2"/>
      <c r="O32" s="2"/>
      <c r="P32" s="2"/>
      <c r="Q32" s="2"/>
      <c r="R32" s="2"/>
    </row>
    <row r="33" spans="1:18" ht="16.5" thickBot="1">
      <c r="A33" s="72"/>
      <c r="B33" s="73"/>
      <c r="C33" s="58" t="s">
        <v>36</v>
      </c>
      <c r="D33" s="65">
        <v>120</v>
      </c>
      <c r="E33" s="85"/>
      <c r="F33" s="59"/>
      <c r="H33" s="76"/>
      <c r="I33" s="76"/>
      <c r="J33" s="76"/>
      <c r="K33" s="2"/>
      <c r="L33" s="2"/>
      <c r="M33" s="2"/>
      <c r="N33" s="2"/>
      <c r="O33" s="2"/>
      <c r="P33" s="2"/>
      <c r="Q33" s="2"/>
      <c r="R33" s="2"/>
    </row>
    <row r="34" spans="1:18" ht="18" customHeight="1">
      <c r="A34" s="68"/>
      <c r="B34" s="69" t="s">
        <v>44</v>
      </c>
      <c r="C34" s="61"/>
      <c r="D34" s="70"/>
      <c r="E34" s="83"/>
      <c r="F34" s="71"/>
      <c r="H34" s="76"/>
      <c r="I34" s="76"/>
      <c r="J34" s="76"/>
      <c r="K34" s="2"/>
      <c r="L34" s="2"/>
      <c r="M34" s="2"/>
      <c r="N34" s="2"/>
      <c r="O34" s="2"/>
      <c r="P34" s="2"/>
      <c r="Q34" s="2"/>
      <c r="R34" s="2"/>
    </row>
    <row r="35" spans="1:18" ht="50.25" customHeight="1">
      <c r="A35" s="67">
        <v>9</v>
      </c>
      <c r="B35" s="78" t="s">
        <v>55</v>
      </c>
      <c r="C35" s="52"/>
      <c r="D35" s="66"/>
      <c r="E35" s="84"/>
      <c r="F35" s="64"/>
      <c r="H35" s="76"/>
      <c r="I35" s="76"/>
      <c r="J35" s="76"/>
      <c r="K35" s="2"/>
      <c r="L35" s="2"/>
      <c r="M35" s="2"/>
      <c r="N35" s="2"/>
      <c r="O35" s="2"/>
      <c r="P35" s="2"/>
      <c r="Q35" s="2"/>
      <c r="R35" s="2"/>
    </row>
    <row r="36" spans="1:18" ht="19.5" thickBot="1">
      <c r="A36" s="72"/>
      <c r="B36" s="73"/>
      <c r="C36" s="58" t="s">
        <v>46</v>
      </c>
      <c r="D36" s="65">
        <v>245</v>
      </c>
      <c r="E36" s="85"/>
      <c r="F36" s="59"/>
      <c r="K36" s="2"/>
      <c r="L36" s="2"/>
      <c r="M36" s="2"/>
      <c r="N36" s="2"/>
      <c r="O36" s="2"/>
      <c r="P36" s="2"/>
      <c r="Q36" s="2"/>
      <c r="R36" s="2"/>
    </row>
    <row r="37" spans="1:18" ht="17.25" customHeight="1">
      <c r="A37" s="68"/>
      <c r="B37" s="69" t="s">
        <v>45</v>
      </c>
      <c r="C37" s="61"/>
      <c r="D37" s="70"/>
      <c r="E37" s="83"/>
      <c r="F37" s="71"/>
      <c r="K37" s="2"/>
      <c r="L37" s="2"/>
      <c r="M37" s="2"/>
      <c r="N37" s="2"/>
      <c r="O37" s="2"/>
      <c r="P37" s="2"/>
      <c r="Q37" s="2"/>
      <c r="R37" s="2"/>
    </row>
    <row r="38" spans="1:18" ht="48" customHeight="1">
      <c r="A38" s="67">
        <v>10</v>
      </c>
      <c r="B38" s="55" t="s">
        <v>60</v>
      </c>
      <c r="C38" s="52"/>
      <c r="D38" s="66"/>
      <c r="E38" s="84"/>
      <c r="F38" s="64"/>
      <c r="K38" s="2"/>
      <c r="L38" s="2"/>
      <c r="M38" s="2"/>
      <c r="N38" s="2"/>
      <c r="O38" s="2"/>
      <c r="P38" s="2"/>
      <c r="Q38" s="2"/>
      <c r="R38" s="2"/>
    </row>
    <row r="39" spans="1:18" ht="19.5" thickBot="1">
      <c r="A39" s="72"/>
      <c r="B39" s="73"/>
      <c r="C39" s="58" t="s">
        <v>46</v>
      </c>
      <c r="D39" s="65">
        <v>245</v>
      </c>
      <c r="E39" s="85"/>
      <c r="F39" s="59"/>
      <c r="K39" s="2"/>
      <c r="L39" s="2"/>
      <c r="M39" s="2"/>
      <c r="N39" s="2"/>
      <c r="O39" s="2"/>
      <c r="P39" s="2"/>
      <c r="Q39" s="2"/>
      <c r="R39" s="2"/>
    </row>
    <row r="40" spans="1:18" ht="16.5" customHeight="1">
      <c r="A40" s="68"/>
      <c r="B40" s="69" t="s">
        <v>47</v>
      </c>
      <c r="C40" s="61"/>
      <c r="D40" s="70"/>
      <c r="E40" s="83"/>
      <c r="F40" s="71"/>
      <c r="K40" s="2"/>
      <c r="L40" s="2"/>
      <c r="M40" s="2"/>
      <c r="N40" s="2"/>
      <c r="O40" s="2"/>
      <c r="P40" s="2"/>
      <c r="Q40" s="2"/>
      <c r="R40" s="2"/>
    </row>
    <row r="41" spans="1:18" ht="35.25" customHeight="1">
      <c r="A41" s="67">
        <v>11</v>
      </c>
      <c r="B41" s="55" t="s">
        <v>70</v>
      </c>
      <c r="C41" s="52"/>
      <c r="D41" s="66"/>
      <c r="E41" s="84"/>
      <c r="F41" s="64"/>
      <c r="K41" s="2"/>
      <c r="L41" s="2"/>
      <c r="M41" s="2"/>
      <c r="N41" s="2"/>
      <c r="O41" s="2"/>
      <c r="P41" s="2"/>
      <c r="Q41" s="2"/>
      <c r="R41" s="2"/>
    </row>
    <row r="42" spans="1:18" ht="19.5" thickBot="1">
      <c r="A42" s="72"/>
      <c r="B42" s="73"/>
      <c r="C42" s="58" t="s">
        <v>46</v>
      </c>
      <c r="D42" s="65">
        <v>50</v>
      </c>
      <c r="E42" s="85"/>
      <c r="F42" s="59"/>
      <c r="K42" s="2"/>
      <c r="L42" s="2"/>
      <c r="M42" s="2"/>
      <c r="N42" s="2"/>
      <c r="O42" s="2"/>
      <c r="P42" s="2"/>
      <c r="Q42" s="2"/>
      <c r="R42" s="2"/>
    </row>
    <row r="43" spans="1:18" ht="16.5" customHeight="1" thickBot="1">
      <c r="A43" s="121" t="s">
        <v>13</v>
      </c>
      <c r="B43" s="122"/>
      <c r="C43" s="122"/>
      <c r="D43" s="123"/>
      <c r="E43" s="86"/>
      <c r="F43" s="30">
        <f>F49+F52+F46</f>
        <v>0</v>
      </c>
      <c r="K43" s="2"/>
      <c r="L43" s="2"/>
      <c r="M43" s="2"/>
      <c r="N43" s="2"/>
      <c r="O43" s="2"/>
      <c r="P43" s="2"/>
      <c r="Q43" s="2"/>
      <c r="R43" s="2"/>
    </row>
    <row r="44" spans="1:18" ht="16.5" customHeight="1">
      <c r="A44" s="8"/>
      <c r="B44" s="3" t="s">
        <v>72</v>
      </c>
      <c r="C44" s="9"/>
      <c r="D44" s="9"/>
      <c r="E44" s="79"/>
      <c r="F44" s="26"/>
      <c r="K44" s="2"/>
      <c r="L44" s="2"/>
      <c r="M44" s="2"/>
      <c r="N44" s="2"/>
      <c r="O44" s="2"/>
      <c r="P44" s="2"/>
      <c r="Q44" s="2"/>
      <c r="R44" s="2"/>
    </row>
    <row r="45" spans="1:18" ht="16.5" customHeight="1">
      <c r="A45" s="10">
        <v>12</v>
      </c>
      <c r="B45" s="94" t="s">
        <v>71</v>
      </c>
      <c r="C45" s="89"/>
      <c r="D45" s="89"/>
      <c r="E45" s="80"/>
      <c r="F45" s="27"/>
      <c r="K45" s="2"/>
      <c r="L45" s="2"/>
      <c r="M45" s="2"/>
      <c r="N45" s="2"/>
      <c r="O45" s="2"/>
      <c r="P45" s="2"/>
      <c r="Q45" s="2"/>
      <c r="R45" s="2"/>
    </row>
    <row r="46" spans="1:18" ht="16.5" customHeight="1" thickBot="1">
      <c r="A46" s="13"/>
      <c r="B46" s="90"/>
      <c r="C46" s="58" t="s">
        <v>35</v>
      </c>
      <c r="D46" s="91">
        <v>1180</v>
      </c>
      <c r="E46" s="81"/>
      <c r="F46" s="22"/>
      <c r="K46" s="2"/>
      <c r="L46" s="2"/>
      <c r="M46" s="2"/>
      <c r="N46" s="2"/>
      <c r="O46" s="2"/>
      <c r="P46" s="2"/>
      <c r="Q46" s="2"/>
      <c r="R46" s="2"/>
    </row>
    <row r="47" spans="1:18" ht="17.25" customHeight="1">
      <c r="A47" s="8"/>
      <c r="B47" s="3" t="s">
        <v>52</v>
      </c>
      <c r="C47" s="9"/>
      <c r="D47" s="9"/>
      <c r="E47" s="79"/>
      <c r="F47" s="26"/>
      <c r="K47" s="2"/>
      <c r="L47" s="2"/>
      <c r="M47" s="2"/>
      <c r="N47" s="2"/>
      <c r="O47" s="2"/>
      <c r="P47" s="2"/>
      <c r="Q47" s="2"/>
      <c r="R47" s="2"/>
    </row>
    <row r="48" spans="1:18" ht="38.25" customHeight="1">
      <c r="A48" s="10">
        <v>13</v>
      </c>
      <c r="B48" s="94" t="s">
        <v>73</v>
      </c>
      <c r="C48" s="89"/>
      <c r="D48" s="89"/>
      <c r="E48" s="80"/>
      <c r="F48" s="27"/>
      <c r="K48" s="2"/>
      <c r="L48" s="2"/>
      <c r="M48" s="2"/>
      <c r="N48" s="2"/>
      <c r="O48" s="2"/>
      <c r="P48" s="2"/>
      <c r="Q48" s="2"/>
      <c r="R48" s="2"/>
    </row>
    <row r="49" spans="1:18" ht="19.5" thickBot="1">
      <c r="A49" s="13"/>
      <c r="B49" s="90"/>
      <c r="C49" s="58" t="s">
        <v>35</v>
      </c>
      <c r="D49" s="91">
        <v>590</v>
      </c>
      <c r="E49" s="81"/>
      <c r="F49" s="22"/>
      <c r="K49" s="2"/>
      <c r="L49" s="2"/>
      <c r="M49" s="2"/>
      <c r="N49" s="2"/>
      <c r="O49" s="2"/>
      <c r="P49" s="2"/>
      <c r="Q49" s="2"/>
      <c r="R49" s="2"/>
    </row>
    <row r="50" spans="1:18" ht="16.5" customHeight="1">
      <c r="A50" s="60"/>
      <c r="B50" s="3" t="s">
        <v>54</v>
      </c>
      <c r="C50" s="61"/>
      <c r="D50" s="62"/>
      <c r="E50" s="87"/>
      <c r="F50" s="63"/>
      <c r="K50" s="2"/>
      <c r="L50" s="2"/>
      <c r="M50" s="2"/>
      <c r="N50" s="2"/>
      <c r="O50" s="2"/>
      <c r="P50" s="2"/>
      <c r="Q50" s="2"/>
      <c r="R50" s="2"/>
    </row>
    <row r="51" spans="1:18" ht="36" customHeight="1">
      <c r="A51" s="75">
        <v>14</v>
      </c>
      <c r="B51" s="92" t="s">
        <v>56</v>
      </c>
      <c r="C51" s="52"/>
      <c r="D51" s="53"/>
      <c r="E51" s="88"/>
      <c r="F51" s="54"/>
      <c r="K51" s="2"/>
      <c r="L51" s="2"/>
      <c r="M51" s="2"/>
      <c r="N51" s="2"/>
      <c r="O51" s="2"/>
      <c r="P51" s="2"/>
      <c r="Q51" s="2"/>
      <c r="R51" s="2"/>
    </row>
    <row r="52" spans="1:18" ht="19.5" thickBot="1">
      <c r="A52" s="56"/>
      <c r="B52" s="57"/>
      <c r="C52" s="58" t="s">
        <v>35</v>
      </c>
      <c r="D52" s="21">
        <v>590</v>
      </c>
      <c r="E52" s="85"/>
      <c r="F52" s="59"/>
      <c r="K52" s="2"/>
      <c r="L52" s="2"/>
      <c r="M52" s="2"/>
      <c r="N52" s="2"/>
      <c r="O52" s="2"/>
      <c r="P52" s="2"/>
      <c r="Q52" s="2"/>
      <c r="R52" s="2"/>
    </row>
    <row r="53" spans="1:18" ht="16.5" thickBot="1">
      <c r="A53" s="121" t="s">
        <v>76</v>
      </c>
      <c r="B53" s="122"/>
      <c r="C53" s="122"/>
      <c r="D53" s="123"/>
      <c r="E53" s="82"/>
      <c r="F53" s="30">
        <f>F56+F59+F62+F68+F71+F74+F65</f>
        <v>0</v>
      </c>
      <c r="K53" s="2"/>
      <c r="L53" s="2"/>
      <c r="M53" s="2"/>
      <c r="N53" s="2"/>
      <c r="O53" s="2"/>
      <c r="P53" s="2"/>
      <c r="Q53" s="2"/>
      <c r="R53" s="2"/>
    </row>
    <row r="54" spans="1:18">
      <c r="A54" s="8"/>
      <c r="B54" s="3" t="s">
        <v>39</v>
      </c>
      <c r="C54" s="9"/>
      <c r="D54" s="29"/>
      <c r="E54" s="79"/>
      <c r="F54" s="26"/>
      <c r="K54" s="2"/>
      <c r="L54" s="2"/>
      <c r="M54" s="2"/>
      <c r="N54" s="2"/>
      <c r="O54" s="2"/>
      <c r="P54" s="2"/>
      <c r="Q54" s="2"/>
      <c r="R54" s="2"/>
    </row>
    <row r="55" spans="1:18" ht="31.5">
      <c r="A55" s="10">
        <v>15</v>
      </c>
      <c r="B55" s="24" t="s">
        <v>74</v>
      </c>
      <c r="C55" s="11"/>
      <c r="D55" s="12"/>
      <c r="E55" s="80"/>
      <c r="F55" s="2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6.5" customHeight="1" thickBot="1">
      <c r="A56" s="13"/>
      <c r="B56" s="50"/>
      <c r="C56" s="58" t="s">
        <v>35</v>
      </c>
      <c r="D56" s="40">
        <v>280</v>
      </c>
      <c r="E56" s="81"/>
      <c r="F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8"/>
      <c r="B57" s="3" t="s">
        <v>41</v>
      </c>
      <c r="C57" s="9"/>
      <c r="D57" s="9"/>
      <c r="E57" s="79"/>
      <c r="F57" s="5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31.5">
      <c r="A58" s="10">
        <v>16</v>
      </c>
      <c r="B58" s="24" t="s">
        <v>75</v>
      </c>
      <c r="C58" s="11"/>
      <c r="D58" s="12"/>
      <c r="E58" s="80"/>
      <c r="F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9.5" thickBot="1">
      <c r="A59" s="13"/>
      <c r="B59" s="50"/>
      <c r="C59" s="49" t="s">
        <v>9</v>
      </c>
      <c r="D59" s="40">
        <v>280</v>
      </c>
      <c r="E59" s="81"/>
      <c r="F59" s="2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68"/>
      <c r="B60" s="3" t="s">
        <v>42</v>
      </c>
      <c r="C60" s="61"/>
      <c r="D60" s="70"/>
      <c r="E60" s="83"/>
      <c r="F60" s="71"/>
    </row>
    <row r="61" spans="1:18" ht="31.5">
      <c r="A61" s="67">
        <v>17</v>
      </c>
      <c r="B61" s="55" t="s">
        <v>68</v>
      </c>
      <c r="C61" s="52"/>
      <c r="D61" s="66"/>
      <c r="E61" s="84"/>
      <c r="F61" s="64"/>
    </row>
    <row r="62" spans="1:18" ht="16.5" thickBot="1">
      <c r="A62" s="72"/>
      <c r="B62" s="73"/>
      <c r="C62" s="58" t="s">
        <v>36</v>
      </c>
      <c r="D62" s="65">
        <v>39</v>
      </c>
      <c r="E62" s="85"/>
      <c r="F62" s="59"/>
    </row>
    <row r="63" spans="1:18">
      <c r="A63" s="77"/>
      <c r="B63" s="3" t="s">
        <v>58</v>
      </c>
      <c r="C63" s="61"/>
      <c r="D63" s="70"/>
      <c r="E63" s="83"/>
      <c r="F63" s="71"/>
    </row>
    <row r="64" spans="1:18" ht="31.5">
      <c r="A64" s="67">
        <v>18</v>
      </c>
      <c r="B64" s="55" t="s">
        <v>69</v>
      </c>
      <c r="C64" s="52"/>
      <c r="D64" s="66"/>
      <c r="E64" s="84"/>
      <c r="F64" s="64"/>
    </row>
    <row r="65" spans="1:18" ht="16.5" thickBot="1">
      <c r="A65" s="77"/>
      <c r="B65" s="73"/>
      <c r="C65" s="58" t="s">
        <v>36</v>
      </c>
      <c r="D65" s="65">
        <v>15</v>
      </c>
      <c r="E65" s="85"/>
      <c r="F65" s="59"/>
    </row>
    <row r="66" spans="1:18">
      <c r="A66" s="68"/>
      <c r="B66" s="69" t="s">
        <v>44</v>
      </c>
      <c r="C66" s="61"/>
      <c r="D66" s="70"/>
      <c r="E66" s="83"/>
      <c r="F66" s="71"/>
    </row>
    <row r="67" spans="1:18" ht="47.25">
      <c r="A67" s="67">
        <v>19</v>
      </c>
      <c r="B67" s="78" t="s">
        <v>78</v>
      </c>
      <c r="C67" s="52"/>
      <c r="D67" s="66"/>
      <c r="E67" s="84"/>
      <c r="F67" s="64"/>
    </row>
    <row r="68" spans="1:18" ht="19.5" thickBot="1">
      <c r="A68" s="72"/>
      <c r="B68" s="73"/>
      <c r="C68" s="58" t="s">
        <v>46</v>
      </c>
      <c r="D68" s="65">
        <v>280</v>
      </c>
      <c r="E68" s="85"/>
      <c r="F68" s="59"/>
    </row>
    <row r="69" spans="1:18">
      <c r="A69" s="68"/>
      <c r="B69" s="69" t="s">
        <v>45</v>
      </c>
      <c r="C69" s="61"/>
      <c r="D69" s="70"/>
      <c r="E69" s="83"/>
      <c r="F69" s="71"/>
    </row>
    <row r="70" spans="1:18" ht="31.5">
      <c r="A70" s="67">
        <v>20</v>
      </c>
      <c r="B70" s="55" t="s">
        <v>77</v>
      </c>
      <c r="C70" s="52"/>
      <c r="D70" s="66"/>
      <c r="E70" s="84"/>
      <c r="F70" s="64"/>
    </row>
    <row r="71" spans="1:18" ht="19.5" thickBot="1">
      <c r="A71" s="72"/>
      <c r="B71" s="73"/>
      <c r="C71" s="58" t="s">
        <v>46</v>
      </c>
      <c r="D71" s="65">
        <v>280</v>
      </c>
      <c r="E71" s="85"/>
      <c r="F71" s="59"/>
    </row>
    <row r="72" spans="1:18" ht="16.5" customHeight="1" thickBot="1">
      <c r="A72" s="121" t="s">
        <v>48</v>
      </c>
      <c r="B72" s="122"/>
      <c r="C72" s="122"/>
      <c r="D72" s="123"/>
      <c r="E72" s="86"/>
      <c r="F72" s="30">
        <f>F75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8"/>
      <c r="B73" s="3" t="s">
        <v>51</v>
      </c>
      <c r="C73" s="9"/>
      <c r="D73" s="9"/>
      <c r="E73" s="79"/>
      <c r="F73" s="2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>
      <c r="A74" s="10">
        <v>21</v>
      </c>
      <c r="B74" s="93" t="s">
        <v>79</v>
      </c>
      <c r="C74" s="11"/>
      <c r="D74" s="11"/>
      <c r="E74" s="80"/>
      <c r="F74" s="2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6.5" thickBot="1">
      <c r="A75" s="13"/>
      <c r="B75" s="6"/>
      <c r="C75" s="7" t="s">
        <v>49</v>
      </c>
      <c r="D75" s="20">
        <v>12</v>
      </c>
      <c r="E75" s="81"/>
      <c r="F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6.5" hidden="1" customHeight="1">
      <c r="A76" s="96"/>
      <c r="B76" s="97" t="s">
        <v>61</v>
      </c>
      <c r="C76" s="98"/>
      <c r="D76" s="99"/>
      <c r="E76" s="100"/>
      <c r="F76" s="100"/>
      <c r="H76" s="2"/>
      <c r="I76" s="2"/>
      <c r="J76" s="2"/>
      <c r="O76" s="2"/>
      <c r="P76" s="2"/>
      <c r="Q76" s="2"/>
      <c r="R76" s="2"/>
    </row>
    <row r="77" spans="1:18" ht="16.5" hidden="1" thickBot="1">
      <c r="A77" s="95"/>
      <c r="B77" s="101" t="s">
        <v>62</v>
      </c>
      <c r="C77" s="102"/>
      <c r="D77" s="103"/>
      <c r="E77" s="100"/>
      <c r="F77" s="100"/>
      <c r="H77" s="2"/>
      <c r="I77" s="2"/>
      <c r="J77" s="2"/>
      <c r="O77" s="2"/>
      <c r="P77" s="2"/>
      <c r="Q77" s="2"/>
      <c r="R77" s="2"/>
    </row>
    <row r="78" spans="1:18" ht="16.5" hidden="1" thickBot="1">
      <c r="A78" s="104"/>
      <c r="B78" s="105" t="s">
        <v>63</v>
      </c>
      <c r="C78" s="106"/>
      <c r="D78" s="107"/>
      <c r="E78" s="100"/>
      <c r="F78" s="100"/>
      <c r="H78" s="2"/>
      <c r="I78" s="2"/>
      <c r="J78" s="2"/>
      <c r="O78" s="2"/>
      <c r="P78" s="2"/>
      <c r="Q78" s="2"/>
      <c r="R78" s="2"/>
    </row>
    <row r="79" spans="1:18" ht="16.5" thickBot="1">
      <c r="A79" s="108"/>
      <c r="B79" s="109"/>
      <c r="C79" s="110"/>
      <c r="D79" s="113"/>
      <c r="E79" s="115" t="s">
        <v>32</v>
      </c>
      <c r="F79" s="114">
        <f>F7+F11+F15+F43+F72+F53</f>
        <v>0</v>
      </c>
      <c r="H79" s="2"/>
      <c r="I79" s="2"/>
      <c r="J79" s="2"/>
      <c r="O79" s="2"/>
      <c r="P79" s="2"/>
      <c r="Q79" s="2"/>
      <c r="R79" s="2"/>
    </row>
    <row r="80" spans="1:18" ht="16.5" thickBot="1">
      <c r="A80" s="108"/>
      <c r="B80" s="111"/>
      <c r="C80" s="110"/>
      <c r="D80" s="113"/>
      <c r="E80" s="115" t="s">
        <v>33</v>
      </c>
      <c r="F80" s="114">
        <f>F79*0.23</f>
        <v>0</v>
      </c>
      <c r="H80" s="2"/>
      <c r="I80" s="2"/>
      <c r="J80" s="2"/>
      <c r="O80" s="2"/>
      <c r="P80" s="2"/>
      <c r="Q80" s="2"/>
      <c r="R80" s="2"/>
    </row>
    <row r="81" spans="1:18" ht="16.5" thickBot="1">
      <c r="A81" s="108"/>
      <c r="B81" s="112"/>
      <c r="C81" s="110"/>
      <c r="D81" s="124" t="s">
        <v>34</v>
      </c>
      <c r="E81" s="125"/>
      <c r="F81" s="114">
        <f>SUM(F79:F80)</f>
        <v>0</v>
      </c>
      <c r="H81" s="2"/>
      <c r="I81" s="2"/>
      <c r="J81" s="2"/>
      <c r="O81" s="2"/>
      <c r="P81" s="2"/>
      <c r="Q81" s="2"/>
      <c r="R81" s="2"/>
    </row>
  </sheetData>
  <mergeCells count="15">
    <mergeCell ref="A72:D72"/>
    <mergeCell ref="D81:E81"/>
    <mergeCell ref="A1:F1"/>
    <mergeCell ref="A2:F2"/>
    <mergeCell ref="A3:D3"/>
    <mergeCell ref="A4:A5"/>
    <mergeCell ref="B4:B5"/>
    <mergeCell ref="C4:D4"/>
    <mergeCell ref="E4:E5"/>
    <mergeCell ref="F4:F5"/>
    <mergeCell ref="A7:D7"/>
    <mergeCell ref="A11:D11"/>
    <mergeCell ref="A15:D15"/>
    <mergeCell ref="A43:D43"/>
    <mergeCell ref="A53:D53"/>
  </mergeCells>
  <pageMargins left="0.70866141732283472" right="0.70866141732283472" top="0.43307086614173229" bottom="0.51181102362204722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komunalna</vt:lpstr>
      <vt:lpstr>koszt. inw. - chodnik dwustron.</vt:lpstr>
      <vt:lpstr>'koszt. inw. - chodnik dwustron.'!Obszar_wydruku</vt:lpstr>
      <vt:lpstr>'zestawienie komunalna'!Obszar_wydruku</vt:lpstr>
    </vt:vector>
  </TitlesOfParts>
  <Company>sfafa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ZaryweK</dc:creator>
  <cp:lastModifiedBy>Artur Rybicki</cp:lastModifiedBy>
  <cp:lastPrinted>2019-03-25T13:33:11Z</cp:lastPrinted>
  <dcterms:created xsi:type="dcterms:W3CDTF">2007-12-11T07:57:10Z</dcterms:created>
  <dcterms:modified xsi:type="dcterms:W3CDTF">2019-03-25T13:33:14Z</dcterms:modified>
</cp:coreProperties>
</file>