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<sst xmlns="http://schemas.openxmlformats.org/spreadsheetml/2006/main" count="245" uniqueCount="75">
  <si>
    <t>Dział</t>
  </si>
  <si>
    <t>Rozdział</t>
  </si>
  <si>
    <t>Paragraf</t>
  </si>
  <si>
    <t>Wyszczególnienie</t>
  </si>
  <si>
    <t>600</t>
  </si>
  <si>
    <t> </t>
  </si>
  <si>
    <t>Transport i łączność</t>
  </si>
  <si>
    <t>60016</t>
  </si>
  <si>
    <t>Drogi publiczne gminne</t>
  </si>
  <si>
    <t>6050</t>
  </si>
  <si>
    <t>Wydatki inwestycyjne jednostek budżetowych</t>
  </si>
  <si>
    <t>Modernizacja ulicy Podgórnej</t>
  </si>
  <si>
    <t>Przebudowa ulicy Studziennej</t>
  </si>
  <si>
    <t>Przygotowanie dokumentacji projektowych na budowę dróg gminnych</t>
  </si>
  <si>
    <t>Przebudowa ulicy Jaśminowej</t>
  </si>
  <si>
    <t>Budowa odcinka ulicy Ptasiej</t>
  </si>
  <si>
    <t>Modernizacja mostu na rzece Mień</t>
  </si>
  <si>
    <t>Modernizacja ulic w mieście</t>
  </si>
  <si>
    <t>6060</t>
  </si>
  <si>
    <t>Wydatki na zakupy inwestycyjne jednostek budżetowych</t>
  </si>
  <si>
    <t>Zakup kostki brukowej</t>
  </si>
  <si>
    <t>700</t>
  </si>
  <si>
    <t>Gospodarka mieszkaniowa</t>
  </si>
  <si>
    <t>70005</t>
  </si>
  <si>
    <t>Gospodarka gruntami i nieruchomościami</t>
  </si>
  <si>
    <t>Wykup gruntów</t>
  </si>
  <si>
    <t>754</t>
  </si>
  <si>
    <t>Bezpieczeństwo publiczne i ochrona przeciwpożarowa</t>
  </si>
  <si>
    <t>75412</t>
  </si>
  <si>
    <t>Ochotnicze straże pożarne</t>
  </si>
  <si>
    <t>Budowa strażnicy OSP</t>
  </si>
  <si>
    <t>75495</t>
  </si>
  <si>
    <t>Pozostała działalność</t>
  </si>
  <si>
    <t>Monitoring w mieście</t>
  </si>
  <si>
    <t>Oświata i wychowanie</t>
  </si>
  <si>
    <t>80195</t>
  </si>
  <si>
    <t>Projekt boiska wielofunkcyjnego przy Szkole Podstawowej Nr 5</t>
  </si>
  <si>
    <t>900</t>
  </si>
  <si>
    <t>Gospodarka komunalna i ochrona środowiska</t>
  </si>
  <si>
    <t>90015</t>
  </si>
  <si>
    <t>Oświetlenie ulic, placów i dróg</t>
  </si>
  <si>
    <t>Modernizacja oświetlenia na terenie miasta</t>
  </si>
  <si>
    <t>Projekt oświelenia Bulwarów Miejskich</t>
  </si>
  <si>
    <t>90019</t>
  </si>
  <si>
    <t>Wpłyty i wydatki związane z gromadzeniem środków z opłat i kar za korzystanie ze środowiska</t>
  </si>
  <si>
    <t>Przebudowa kanalizacji deszczowych w mieście</t>
  </si>
  <si>
    <t>Projekt kanalizacji deszczowej na ulicy Żeromskiego</t>
  </si>
  <si>
    <t>Zakup saparatora</t>
  </si>
  <si>
    <t>90095</t>
  </si>
  <si>
    <t>Modernizacja budynku mieszklanego na ulicy Przekop</t>
  </si>
  <si>
    <t>6057</t>
  </si>
  <si>
    <t>Program rewitalizacji Miasta Lipna na lata 2016-2023</t>
  </si>
  <si>
    <t>6059</t>
  </si>
  <si>
    <t>926</t>
  </si>
  <si>
    <t>Kultura fizyczna i sport</t>
  </si>
  <si>
    <t>92601</t>
  </si>
  <si>
    <t>Obiekty sportowe</t>
  </si>
  <si>
    <t>Budowa budynku infrastruktury sportowej</t>
  </si>
  <si>
    <t>92604</t>
  </si>
  <si>
    <t>Instytucje kultury fizycznej</t>
  </si>
  <si>
    <t>Modernizacja basenu miejskiego</t>
  </si>
  <si>
    <t>Razem</t>
  </si>
  <si>
    <t>Plan</t>
  </si>
  <si>
    <t>Wykonanie za I półrocze 2016 r.</t>
  </si>
  <si>
    <t>% wykonania</t>
  </si>
  <si>
    <t>Wykonanie wydatków inwestycyjnych w I półroczu 2016 r.</t>
  </si>
  <si>
    <t>Zał. 3a do informacji ipisowej z wykonania budżetu                                               za I półrocze 2016 r.</t>
  </si>
  <si>
    <t>758</t>
  </si>
  <si>
    <t>Różne rozliczenia</t>
  </si>
  <si>
    <t>75818</t>
  </si>
  <si>
    <t>Rezerwy ogólne i celowe</t>
  </si>
  <si>
    <t>6800</t>
  </si>
  <si>
    <t>Rezerwy na inwestycje i zakupy inwestycyjne</t>
  </si>
  <si>
    <t>Rezerwa inwestycyjna</t>
  </si>
  <si>
    <t>Dokumentacja projektowa - przedszkole Miejskie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</si>
</sst>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##,###,###,##0.00"/>
    <numFmt numFmtId="169" formatCode="0.0%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wrapText="1"/>
    </xf>
    <xf numFmtId="168" fontId="40" fillId="33" borderId="10" xfId="0" applyNumberFormat="1" applyFont="1" applyFill="1" applyBorder="1" applyAlignment="1">
      <alignment horizontal="right" wrapText="1"/>
    </xf>
    <xf numFmtId="0" fontId="40" fillId="34" borderId="10" xfId="0" applyFont="1" applyFill="1" applyBorder="1" applyAlignment="1">
      <alignment horizontal="left" wrapText="1"/>
    </xf>
    <xf numFmtId="168" fontId="40" fillId="34" borderId="10" xfId="0" applyNumberFormat="1" applyFont="1" applyFill="1" applyBorder="1" applyAlignment="1">
      <alignment horizontal="right" wrapText="1"/>
    </xf>
    <xf numFmtId="0" fontId="40" fillId="35" borderId="10" xfId="0" applyFont="1" applyFill="1" applyBorder="1" applyAlignment="1">
      <alignment horizontal="left" wrapText="1"/>
    </xf>
    <xf numFmtId="168" fontId="40" fillId="35" borderId="10" xfId="0" applyNumberFormat="1" applyFont="1" applyFill="1" applyBorder="1" applyAlignment="1">
      <alignment horizontal="right" wrapText="1"/>
    </xf>
    <xf numFmtId="0" fontId="41" fillId="36" borderId="10" xfId="0" applyFont="1" applyFill="1" applyBorder="1" applyAlignment="1">
      <alignment horizontal="left" wrapText="1"/>
    </xf>
    <xf numFmtId="168" fontId="41" fillId="36" borderId="10" xfId="0" applyNumberFormat="1" applyFont="1" applyFill="1" applyBorder="1" applyAlignment="1">
      <alignment horizontal="right" wrapText="1"/>
    </xf>
    <xf numFmtId="0" fontId="42" fillId="37" borderId="10" xfId="0" applyFont="1" applyFill="1" applyBorder="1" applyAlignment="1">
      <alignment horizontal="left" wrapText="1"/>
    </xf>
    <xf numFmtId="168" fontId="42" fillId="37" borderId="10" xfId="0" applyNumberFormat="1" applyFont="1" applyFill="1" applyBorder="1" applyAlignment="1">
      <alignment horizontal="right" wrapText="1"/>
    </xf>
    <xf numFmtId="10" fontId="40" fillId="33" borderId="10" xfId="52" applyNumberFormat="1" applyFont="1" applyFill="1" applyBorder="1" applyAlignment="1">
      <alignment horizontal="right" wrapText="1"/>
    </xf>
    <xf numFmtId="0" fontId="41" fillId="36" borderId="11" xfId="0" applyFont="1" applyFill="1" applyBorder="1" applyAlignment="1">
      <alignment horizontal="left" wrapText="1"/>
    </xf>
    <xf numFmtId="168" fontId="41" fillId="36" borderId="11" xfId="0" applyNumberFormat="1" applyFont="1" applyFill="1" applyBorder="1" applyAlignment="1">
      <alignment horizontal="right" wrapText="1"/>
    </xf>
    <xf numFmtId="10" fontId="40" fillId="33" borderId="11" xfId="52" applyNumberFormat="1" applyFont="1" applyFill="1" applyBorder="1" applyAlignment="1">
      <alignment horizontal="right" wrapText="1"/>
    </xf>
    <xf numFmtId="0" fontId="40" fillId="38" borderId="10" xfId="0" applyFont="1" applyFill="1" applyBorder="1" applyAlignment="1">
      <alignment horizontal="left" wrapText="1"/>
    </xf>
    <xf numFmtId="168" fontId="40" fillId="38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7">
      <selection activeCell="L57" sqref="L57"/>
    </sheetView>
  </sheetViews>
  <sheetFormatPr defaultColWidth="8.796875" defaultRowHeight="14.25"/>
  <cols>
    <col min="1" max="1" width="4.09765625" style="0" customWidth="1"/>
    <col min="2" max="2" width="6.09765625" style="0" customWidth="1"/>
    <col min="3" max="3" width="6" style="0" customWidth="1"/>
    <col min="4" max="4" width="30.8984375" style="0" customWidth="1"/>
    <col min="5" max="5" width="10.69921875" style="0" customWidth="1"/>
    <col min="6" max="6" width="11.69921875" style="0" customWidth="1"/>
    <col min="7" max="7" width="9.8984375" style="0" customWidth="1"/>
  </cols>
  <sheetData>
    <row r="1" spans="5:7" ht="30" customHeight="1">
      <c r="E1" s="20" t="s">
        <v>66</v>
      </c>
      <c r="F1" s="20"/>
      <c r="G1" s="20"/>
    </row>
    <row r="4" spans="1:7" ht="18.75">
      <c r="A4" s="19" t="s">
        <v>65</v>
      </c>
      <c r="B4" s="19"/>
      <c r="C4" s="19"/>
      <c r="D4" s="19"/>
      <c r="E4" s="19"/>
      <c r="F4" s="19"/>
      <c r="G4" s="19"/>
    </row>
    <row r="5" ht="14.25">
      <c r="A5" s="1"/>
    </row>
    <row r="6" spans="1:7" ht="34.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62</v>
      </c>
      <c r="F6" s="2" t="s">
        <v>63</v>
      </c>
      <c r="G6" s="2" t="s">
        <v>64</v>
      </c>
    </row>
    <row r="7" spans="1:7" ht="19.5" customHeight="1">
      <c r="A7" s="3" t="s">
        <v>4</v>
      </c>
      <c r="B7" s="3" t="s">
        <v>5</v>
      </c>
      <c r="C7" s="3" t="s">
        <v>5</v>
      </c>
      <c r="D7" s="3" t="s">
        <v>6</v>
      </c>
      <c r="E7" s="4">
        <f>SUM(E8)</f>
        <v>825000</v>
      </c>
      <c r="F7" s="4">
        <f>SUM(F8)</f>
        <v>138073.67</v>
      </c>
      <c r="G7" s="13">
        <f aca="true" t="shared" si="0" ref="G7:G66">F7/E7</f>
        <v>0.16736202424242425</v>
      </c>
    </row>
    <row r="8" spans="1:7" ht="15">
      <c r="A8" s="5" t="s">
        <v>5</v>
      </c>
      <c r="B8" s="5" t="s">
        <v>7</v>
      </c>
      <c r="C8" s="5" t="s">
        <v>5</v>
      </c>
      <c r="D8" s="5" t="s">
        <v>8</v>
      </c>
      <c r="E8" s="6">
        <f>SUM(E9+E17)</f>
        <v>825000</v>
      </c>
      <c r="F8" s="6">
        <f>SUM(F9+F17)</f>
        <v>138073.67</v>
      </c>
      <c r="G8" s="13">
        <f t="shared" si="0"/>
        <v>0.16736202424242425</v>
      </c>
    </row>
    <row r="9" spans="1:7" ht="16.5" customHeight="1">
      <c r="A9" s="7" t="s">
        <v>5</v>
      </c>
      <c r="B9" s="7" t="s">
        <v>5</v>
      </c>
      <c r="C9" s="7" t="s">
        <v>9</v>
      </c>
      <c r="D9" s="7" t="s">
        <v>10</v>
      </c>
      <c r="E9" s="8">
        <f>SUM(E10:E16)</f>
        <v>700000</v>
      </c>
      <c r="F9" s="8">
        <f>SUM(F10:F16)</f>
        <v>138073.67</v>
      </c>
      <c r="G9" s="13">
        <f t="shared" si="0"/>
        <v>0.1972481</v>
      </c>
    </row>
    <row r="10" spans="1:7" ht="18.75" customHeight="1">
      <c r="A10" s="9" t="s">
        <v>5</v>
      </c>
      <c r="B10" s="9" t="s">
        <v>5</v>
      </c>
      <c r="C10" s="9" t="s">
        <v>5</v>
      </c>
      <c r="D10" s="9" t="s">
        <v>11</v>
      </c>
      <c r="E10" s="10">
        <v>70000</v>
      </c>
      <c r="F10" s="10">
        <v>0</v>
      </c>
      <c r="G10" s="13">
        <f t="shared" si="0"/>
        <v>0</v>
      </c>
    </row>
    <row r="11" spans="1:7" ht="15">
      <c r="A11" s="9" t="s">
        <v>5</v>
      </c>
      <c r="B11" s="9" t="s">
        <v>5</v>
      </c>
      <c r="C11" s="9" t="s">
        <v>5</v>
      </c>
      <c r="D11" s="9" t="s">
        <v>12</v>
      </c>
      <c r="E11" s="10">
        <v>150000</v>
      </c>
      <c r="F11" s="10">
        <v>138073.67</v>
      </c>
      <c r="G11" s="13">
        <f t="shared" si="0"/>
        <v>0.9204911333333334</v>
      </c>
    </row>
    <row r="12" spans="1:7" ht="27">
      <c r="A12" s="9" t="s">
        <v>5</v>
      </c>
      <c r="B12" s="9" t="s">
        <v>5</v>
      </c>
      <c r="C12" s="9" t="s">
        <v>5</v>
      </c>
      <c r="D12" s="9" t="s">
        <v>13</v>
      </c>
      <c r="E12" s="10">
        <v>20000</v>
      </c>
      <c r="F12" s="10">
        <v>0</v>
      </c>
      <c r="G12" s="13">
        <f t="shared" si="0"/>
        <v>0</v>
      </c>
    </row>
    <row r="13" spans="1:7" ht="15">
      <c r="A13" s="9" t="s">
        <v>5</v>
      </c>
      <c r="B13" s="9" t="s">
        <v>5</v>
      </c>
      <c r="C13" s="9" t="s">
        <v>5</v>
      </c>
      <c r="D13" s="9" t="s">
        <v>14</v>
      </c>
      <c r="E13" s="10">
        <v>130000</v>
      </c>
      <c r="F13" s="10">
        <v>0</v>
      </c>
      <c r="G13" s="13">
        <f t="shared" si="0"/>
        <v>0</v>
      </c>
    </row>
    <row r="14" spans="1:7" ht="15">
      <c r="A14" s="9" t="s">
        <v>5</v>
      </c>
      <c r="B14" s="9" t="s">
        <v>5</v>
      </c>
      <c r="C14" s="9" t="s">
        <v>5</v>
      </c>
      <c r="D14" s="9" t="s">
        <v>15</v>
      </c>
      <c r="E14" s="10">
        <v>130000</v>
      </c>
      <c r="F14" s="10">
        <v>0</v>
      </c>
      <c r="G14" s="13">
        <f t="shared" si="0"/>
        <v>0</v>
      </c>
    </row>
    <row r="15" spans="1:7" ht="15">
      <c r="A15" s="9" t="s">
        <v>5</v>
      </c>
      <c r="B15" s="9" t="s">
        <v>5</v>
      </c>
      <c r="C15" s="9" t="s">
        <v>5</v>
      </c>
      <c r="D15" s="9" t="s">
        <v>16</v>
      </c>
      <c r="E15" s="10">
        <v>130000</v>
      </c>
      <c r="F15" s="10">
        <v>0</v>
      </c>
      <c r="G15" s="13">
        <f t="shared" si="0"/>
        <v>0</v>
      </c>
    </row>
    <row r="16" spans="1:7" ht="15">
      <c r="A16" s="9" t="s">
        <v>5</v>
      </c>
      <c r="B16" s="9" t="s">
        <v>5</v>
      </c>
      <c r="C16" s="9" t="s">
        <v>5</v>
      </c>
      <c r="D16" s="9" t="s">
        <v>17</v>
      </c>
      <c r="E16" s="10">
        <v>70000</v>
      </c>
      <c r="F16" s="10">
        <v>0</v>
      </c>
      <c r="G16" s="13">
        <f t="shared" si="0"/>
        <v>0</v>
      </c>
    </row>
    <row r="17" spans="1:7" ht="33" customHeight="1">
      <c r="A17" s="7" t="s">
        <v>5</v>
      </c>
      <c r="B17" s="7" t="s">
        <v>5</v>
      </c>
      <c r="C17" s="7" t="s">
        <v>18</v>
      </c>
      <c r="D17" s="7" t="s">
        <v>19</v>
      </c>
      <c r="E17" s="8">
        <f>SUM(E18)</f>
        <v>125000</v>
      </c>
      <c r="F17" s="8">
        <f>SUM(F18)</f>
        <v>0</v>
      </c>
      <c r="G17" s="13">
        <f t="shared" si="0"/>
        <v>0</v>
      </c>
    </row>
    <row r="18" spans="1:7" ht="15">
      <c r="A18" s="9" t="s">
        <v>5</v>
      </c>
      <c r="B18" s="9" t="s">
        <v>5</v>
      </c>
      <c r="C18" s="9" t="s">
        <v>5</v>
      </c>
      <c r="D18" s="9" t="s">
        <v>20</v>
      </c>
      <c r="E18" s="10">
        <v>125000</v>
      </c>
      <c r="F18" s="10">
        <v>0</v>
      </c>
      <c r="G18" s="13">
        <f t="shared" si="0"/>
        <v>0</v>
      </c>
    </row>
    <row r="19" spans="1:7" ht="15">
      <c r="A19" s="3" t="s">
        <v>21</v>
      </c>
      <c r="B19" s="3" t="s">
        <v>5</v>
      </c>
      <c r="C19" s="3" t="s">
        <v>5</v>
      </c>
      <c r="D19" s="3" t="s">
        <v>22</v>
      </c>
      <c r="E19" s="4">
        <f aca="true" t="shared" si="1" ref="E19:F21">SUM(E20)</f>
        <v>25000</v>
      </c>
      <c r="F19" s="4">
        <f t="shared" si="1"/>
        <v>21302</v>
      </c>
      <c r="G19" s="13">
        <f t="shared" si="0"/>
        <v>0.85208</v>
      </c>
    </row>
    <row r="20" spans="1:7" ht="15">
      <c r="A20" s="5" t="s">
        <v>5</v>
      </c>
      <c r="B20" s="5" t="s">
        <v>23</v>
      </c>
      <c r="C20" s="5" t="s">
        <v>5</v>
      </c>
      <c r="D20" s="5" t="s">
        <v>24</v>
      </c>
      <c r="E20" s="6">
        <f t="shared" si="1"/>
        <v>25000</v>
      </c>
      <c r="F20" s="6">
        <f t="shared" si="1"/>
        <v>21302</v>
      </c>
      <c r="G20" s="13">
        <f t="shared" si="0"/>
        <v>0.85208</v>
      </c>
    </row>
    <row r="21" spans="1:7" ht="27.75" customHeight="1">
      <c r="A21" s="7" t="s">
        <v>5</v>
      </c>
      <c r="B21" s="7" t="s">
        <v>5</v>
      </c>
      <c r="C21" s="7" t="s">
        <v>18</v>
      </c>
      <c r="D21" s="7" t="s">
        <v>19</v>
      </c>
      <c r="E21" s="8">
        <f t="shared" si="1"/>
        <v>25000</v>
      </c>
      <c r="F21" s="8">
        <f t="shared" si="1"/>
        <v>21302</v>
      </c>
      <c r="G21" s="13">
        <f t="shared" si="0"/>
        <v>0.85208</v>
      </c>
    </row>
    <row r="22" spans="1:7" ht="15">
      <c r="A22" s="9" t="s">
        <v>5</v>
      </c>
      <c r="B22" s="9" t="s">
        <v>5</v>
      </c>
      <c r="C22" s="9" t="s">
        <v>5</v>
      </c>
      <c r="D22" s="9" t="s">
        <v>25</v>
      </c>
      <c r="E22" s="10">
        <v>25000</v>
      </c>
      <c r="F22" s="10">
        <v>21302</v>
      </c>
      <c r="G22" s="13">
        <f t="shared" si="0"/>
        <v>0.85208</v>
      </c>
    </row>
    <row r="23" spans="1:7" ht="25.5" customHeight="1">
      <c r="A23" s="3" t="s">
        <v>26</v>
      </c>
      <c r="B23" s="3" t="s">
        <v>5</v>
      </c>
      <c r="C23" s="3" t="s">
        <v>5</v>
      </c>
      <c r="D23" s="3" t="s">
        <v>27</v>
      </c>
      <c r="E23" s="4">
        <f>SUM(E24+E27)</f>
        <v>30000</v>
      </c>
      <c r="F23" s="4">
        <f>SUM(F24+F27)</f>
        <v>0</v>
      </c>
      <c r="G23" s="13">
        <f t="shared" si="0"/>
        <v>0</v>
      </c>
    </row>
    <row r="24" spans="1:7" ht="15">
      <c r="A24" s="5" t="s">
        <v>5</v>
      </c>
      <c r="B24" s="5" t="s">
        <v>28</v>
      </c>
      <c r="C24" s="5" t="s">
        <v>5</v>
      </c>
      <c r="D24" s="5" t="s">
        <v>29</v>
      </c>
      <c r="E24" s="6">
        <f>SUM(E25)</f>
        <v>20000</v>
      </c>
      <c r="F24" s="6">
        <f>SUM(F25)</f>
        <v>0</v>
      </c>
      <c r="G24" s="13">
        <f t="shared" si="0"/>
        <v>0</v>
      </c>
    </row>
    <row r="25" spans="1:7" ht="15">
      <c r="A25" s="7" t="s">
        <v>5</v>
      </c>
      <c r="B25" s="7" t="s">
        <v>5</v>
      </c>
      <c r="C25" s="7" t="s">
        <v>9</v>
      </c>
      <c r="D25" s="7" t="s">
        <v>10</v>
      </c>
      <c r="E25" s="8">
        <f>SUM(E26)</f>
        <v>20000</v>
      </c>
      <c r="F25" s="8">
        <f>SUM(F26)</f>
        <v>0</v>
      </c>
      <c r="G25" s="13">
        <f t="shared" si="0"/>
        <v>0</v>
      </c>
    </row>
    <row r="26" spans="1:7" ht="15">
      <c r="A26" s="9" t="s">
        <v>5</v>
      </c>
      <c r="B26" s="9" t="s">
        <v>5</v>
      </c>
      <c r="C26" s="9" t="s">
        <v>5</v>
      </c>
      <c r="D26" s="9" t="s">
        <v>30</v>
      </c>
      <c r="E26" s="10">
        <v>20000</v>
      </c>
      <c r="F26" s="10">
        <v>0</v>
      </c>
      <c r="G26" s="13">
        <f t="shared" si="0"/>
        <v>0</v>
      </c>
    </row>
    <row r="27" spans="1:7" ht="15">
      <c r="A27" s="5" t="s">
        <v>5</v>
      </c>
      <c r="B27" s="5" t="s">
        <v>31</v>
      </c>
      <c r="C27" s="5" t="s">
        <v>5</v>
      </c>
      <c r="D27" s="5" t="s">
        <v>32</v>
      </c>
      <c r="E27" s="6">
        <f>SUM(E28)</f>
        <v>10000</v>
      </c>
      <c r="F27" s="6">
        <f>SUM(F28)</f>
        <v>0</v>
      </c>
      <c r="G27" s="13">
        <f t="shared" si="0"/>
        <v>0</v>
      </c>
    </row>
    <row r="28" spans="1:7" ht="15">
      <c r="A28" s="7" t="s">
        <v>5</v>
      </c>
      <c r="B28" s="7" t="s">
        <v>5</v>
      </c>
      <c r="C28" s="7" t="s">
        <v>9</v>
      </c>
      <c r="D28" s="7" t="s">
        <v>10</v>
      </c>
      <c r="E28" s="8">
        <f>SUM(E29)</f>
        <v>10000</v>
      </c>
      <c r="F28" s="8">
        <f>SUM(F29)</f>
        <v>0</v>
      </c>
      <c r="G28" s="13">
        <f t="shared" si="0"/>
        <v>0</v>
      </c>
    </row>
    <row r="29" spans="1:7" ht="15">
      <c r="A29" s="14" t="s">
        <v>5</v>
      </c>
      <c r="B29" s="14" t="s">
        <v>5</v>
      </c>
      <c r="C29" s="14" t="s">
        <v>5</v>
      </c>
      <c r="D29" s="14" t="s">
        <v>33</v>
      </c>
      <c r="E29" s="15">
        <v>10000</v>
      </c>
      <c r="F29" s="15">
        <v>0</v>
      </c>
      <c r="G29" s="16">
        <f t="shared" si="0"/>
        <v>0</v>
      </c>
    </row>
    <row r="30" spans="1:7" ht="15">
      <c r="A30" s="3" t="s">
        <v>67</v>
      </c>
      <c r="B30" s="3" t="s">
        <v>5</v>
      </c>
      <c r="C30" s="3" t="s">
        <v>5</v>
      </c>
      <c r="D30" s="3" t="s">
        <v>68</v>
      </c>
      <c r="E30" s="4">
        <f aca="true" t="shared" si="2" ref="E30:F32">SUM(E31)</f>
        <v>30000</v>
      </c>
      <c r="F30" s="4">
        <f t="shared" si="2"/>
        <v>0</v>
      </c>
      <c r="G30" s="16">
        <f t="shared" si="0"/>
        <v>0</v>
      </c>
    </row>
    <row r="31" spans="1:7" ht="15">
      <c r="A31" s="17" t="s">
        <v>5</v>
      </c>
      <c r="B31" s="17" t="s">
        <v>69</v>
      </c>
      <c r="C31" s="17" t="s">
        <v>5</v>
      </c>
      <c r="D31" s="17" t="s">
        <v>70</v>
      </c>
      <c r="E31" s="6">
        <f t="shared" si="2"/>
        <v>30000</v>
      </c>
      <c r="F31" s="6">
        <f t="shared" si="2"/>
        <v>0</v>
      </c>
      <c r="G31" s="16">
        <f t="shared" si="0"/>
        <v>0</v>
      </c>
    </row>
    <row r="32" spans="1:7" ht="15">
      <c r="A32" s="7" t="s">
        <v>5</v>
      </c>
      <c r="B32" s="7" t="s">
        <v>5</v>
      </c>
      <c r="C32" s="7" t="s">
        <v>71</v>
      </c>
      <c r="D32" s="7" t="s">
        <v>72</v>
      </c>
      <c r="E32" s="8">
        <f t="shared" si="2"/>
        <v>30000</v>
      </c>
      <c r="F32" s="8">
        <f t="shared" si="2"/>
        <v>0</v>
      </c>
      <c r="G32" s="13">
        <f t="shared" si="0"/>
        <v>0</v>
      </c>
    </row>
    <row r="33" spans="1:7" ht="15">
      <c r="A33" s="9" t="s">
        <v>5</v>
      </c>
      <c r="B33" s="9" t="s">
        <v>5</v>
      </c>
      <c r="C33" s="9" t="s">
        <v>5</v>
      </c>
      <c r="D33" s="9" t="s">
        <v>73</v>
      </c>
      <c r="E33" s="10">
        <v>30000</v>
      </c>
      <c r="F33" s="10">
        <v>0</v>
      </c>
      <c r="G33" s="13">
        <f t="shared" si="0"/>
        <v>0</v>
      </c>
    </row>
    <row r="34" spans="1:7" ht="15">
      <c r="A34" s="17">
        <v>801</v>
      </c>
      <c r="B34" s="17"/>
      <c r="C34" s="17"/>
      <c r="D34" s="17" t="s">
        <v>34</v>
      </c>
      <c r="E34" s="18">
        <f>SUM(E35+E38)</f>
        <v>26000</v>
      </c>
      <c r="F34" s="18">
        <f>SUM(F35+F38)</f>
        <v>0</v>
      </c>
      <c r="G34" s="13">
        <f>F34/E34</f>
        <v>0</v>
      </c>
    </row>
    <row r="35" spans="1:7" ht="15">
      <c r="A35" s="5" t="s">
        <v>5</v>
      </c>
      <c r="B35" s="5">
        <v>80104</v>
      </c>
      <c r="C35" s="5" t="s">
        <v>5</v>
      </c>
      <c r="D35" s="5" t="s">
        <v>32</v>
      </c>
      <c r="E35" s="6">
        <f>SUM(E36)</f>
        <v>20000</v>
      </c>
      <c r="F35" s="6">
        <f>SUM(F36)</f>
        <v>0</v>
      </c>
      <c r="G35" s="13">
        <f>F35/E35</f>
        <v>0</v>
      </c>
    </row>
    <row r="36" spans="1:7" ht="15">
      <c r="A36" s="7" t="s">
        <v>5</v>
      </c>
      <c r="B36" s="7" t="s">
        <v>5</v>
      </c>
      <c r="C36" s="7" t="s">
        <v>9</v>
      </c>
      <c r="D36" s="7" t="s">
        <v>10</v>
      </c>
      <c r="E36" s="8">
        <f>SUM(E37)</f>
        <v>20000</v>
      </c>
      <c r="F36" s="8">
        <f>SUM(F37)</f>
        <v>0</v>
      </c>
      <c r="G36" s="13">
        <f>F36/E36</f>
        <v>0</v>
      </c>
    </row>
    <row r="37" spans="1:7" ht="15">
      <c r="A37" s="9" t="s">
        <v>5</v>
      </c>
      <c r="B37" s="9" t="s">
        <v>5</v>
      </c>
      <c r="C37" s="9" t="s">
        <v>5</v>
      </c>
      <c r="D37" s="9" t="s">
        <v>74</v>
      </c>
      <c r="E37" s="10">
        <v>20000</v>
      </c>
      <c r="F37" s="10">
        <v>0</v>
      </c>
      <c r="G37" s="13">
        <f>F37/E37</f>
        <v>0</v>
      </c>
    </row>
    <row r="38" spans="1:7" ht="15">
      <c r="A38" s="5" t="s">
        <v>5</v>
      </c>
      <c r="B38" s="5" t="s">
        <v>35</v>
      </c>
      <c r="C38" s="5" t="s">
        <v>5</v>
      </c>
      <c r="D38" s="5" t="s">
        <v>32</v>
      </c>
      <c r="E38" s="6">
        <f>SUM(E39)</f>
        <v>6000</v>
      </c>
      <c r="F38" s="6">
        <f>SUM(F39)</f>
        <v>0</v>
      </c>
      <c r="G38" s="13">
        <f t="shared" si="0"/>
        <v>0</v>
      </c>
    </row>
    <row r="39" spans="1:7" ht="15">
      <c r="A39" s="7" t="s">
        <v>5</v>
      </c>
      <c r="B39" s="7" t="s">
        <v>5</v>
      </c>
      <c r="C39" s="7" t="s">
        <v>9</v>
      </c>
      <c r="D39" s="7" t="s">
        <v>10</v>
      </c>
      <c r="E39" s="8">
        <f>SUM(E40)</f>
        <v>6000</v>
      </c>
      <c r="F39" s="8">
        <f>SUM(F40)</f>
        <v>0</v>
      </c>
      <c r="G39" s="13">
        <f t="shared" si="0"/>
        <v>0</v>
      </c>
    </row>
    <row r="40" spans="1:7" ht="27">
      <c r="A40" s="9" t="s">
        <v>5</v>
      </c>
      <c r="B40" s="9" t="s">
        <v>5</v>
      </c>
      <c r="C40" s="9" t="s">
        <v>5</v>
      </c>
      <c r="D40" s="9" t="s">
        <v>36</v>
      </c>
      <c r="E40" s="10">
        <v>6000</v>
      </c>
      <c r="F40" s="10">
        <v>0</v>
      </c>
      <c r="G40" s="13">
        <f t="shared" si="0"/>
        <v>0</v>
      </c>
    </row>
    <row r="41" spans="1:7" ht="20.25" customHeight="1">
      <c r="A41" s="3" t="s">
        <v>37</v>
      </c>
      <c r="B41" s="3" t="s">
        <v>5</v>
      </c>
      <c r="C41" s="3" t="s">
        <v>5</v>
      </c>
      <c r="D41" s="3" t="s">
        <v>38</v>
      </c>
      <c r="E41" s="4">
        <f>SUM(E42+E46+E52)</f>
        <v>301000</v>
      </c>
      <c r="F41" s="4">
        <f>SUM(F42+F46+F52)</f>
        <v>75018.24</v>
      </c>
      <c r="G41" s="13">
        <f t="shared" si="0"/>
        <v>0.24923003322259138</v>
      </c>
    </row>
    <row r="42" spans="1:7" ht="19.5" customHeight="1">
      <c r="A42" s="5" t="s">
        <v>5</v>
      </c>
      <c r="B42" s="5" t="s">
        <v>39</v>
      </c>
      <c r="C42" s="5" t="s">
        <v>5</v>
      </c>
      <c r="D42" s="5" t="s">
        <v>40</v>
      </c>
      <c r="E42" s="6">
        <f>SUM(E43)</f>
        <v>58000</v>
      </c>
      <c r="F42" s="6">
        <f>SUM(F43)</f>
        <v>5200</v>
      </c>
      <c r="G42" s="13">
        <f t="shared" si="0"/>
        <v>0.0896551724137931</v>
      </c>
    </row>
    <row r="43" spans="1:7" ht="19.5" customHeight="1">
      <c r="A43" s="7" t="s">
        <v>5</v>
      </c>
      <c r="B43" s="7" t="s">
        <v>5</v>
      </c>
      <c r="C43" s="7" t="s">
        <v>9</v>
      </c>
      <c r="D43" s="7" t="s">
        <v>10</v>
      </c>
      <c r="E43" s="8">
        <f>SUM(E44:E45)</f>
        <v>58000</v>
      </c>
      <c r="F43" s="8">
        <f>SUM(F44:F45)</f>
        <v>5200</v>
      </c>
      <c r="G43" s="13">
        <f t="shared" si="0"/>
        <v>0.0896551724137931</v>
      </c>
    </row>
    <row r="44" spans="1:7" ht="15">
      <c r="A44" s="9" t="s">
        <v>5</v>
      </c>
      <c r="B44" s="9" t="s">
        <v>5</v>
      </c>
      <c r="C44" s="9" t="s">
        <v>5</v>
      </c>
      <c r="D44" s="9" t="s">
        <v>41</v>
      </c>
      <c r="E44" s="10">
        <v>50000</v>
      </c>
      <c r="F44" s="10">
        <v>5200</v>
      </c>
      <c r="G44" s="13">
        <f t="shared" si="0"/>
        <v>0.104</v>
      </c>
    </row>
    <row r="45" spans="1:7" ht="15">
      <c r="A45" s="9" t="s">
        <v>5</v>
      </c>
      <c r="B45" s="9" t="s">
        <v>5</v>
      </c>
      <c r="C45" s="9" t="s">
        <v>5</v>
      </c>
      <c r="D45" s="9" t="s">
        <v>42</v>
      </c>
      <c r="E45" s="10">
        <v>8000</v>
      </c>
      <c r="F45" s="10">
        <v>0</v>
      </c>
      <c r="G45" s="13">
        <f t="shared" si="0"/>
        <v>0</v>
      </c>
    </row>
    <row r="46" spans="1:7" ht="33.75" customHeight="1">
      <c r="A46" s="5" t="s">
        <v>5</v>
      </c>
      <c r="B46" s="5" t="s">
        <v>43</v>
      </c>
      <c r="C46" s="5" t="s">
        <v>5</v>
      </c>
      <c r="D46" s="5" t="s">
        <v>44</v>
      </c>
      <c r="E46" s="6">
        <f>SUM(E47+E50)</f>
        <v>188000</v>
      </c>
      <c r="F46" s="6">
        <f>SUM(F47+F50)</f>
        <v>62500</v>
      </c>
      <c r="G46" s="13">
        <f t="shared" si="0"/>
        <v>0.3324468085106383</v>
      </c>
    </row>
    <row r="47" spans="1:7" ht="18" customHeight="1">
      <c r="A47" s="7" t="s">
        <v>5</v>
      </c>
      <c r="B47" s="7" t="s">
        <v>5</v>
      </c>
      <c r="C47" s="7" t="s">
        <v>9</v>
      </c>
      <c r="D47" s="7" t="s">
        <v>10</v>
      </c>
      <c r="E47" s="8">
        <f>SUM(E48:E49)</f>
        <v>173000</v>
      </c>
      <c r="F47" s="8">
        <f>SUM(F48:F49)</f>
        <v>62500</v>
      </c>
      <c r="G47" s="13">
        <f t="shared" si="0"/>
        <v>0.36127167630057805</v>
      </c>
    </row>
    <row r="48" spans="1:7" ht="17.25" customHeight="1">
      <c r="A48" s="9" t="s">
        <v>5</v>
      </c>
      <c r="B48" s="9" t="s">
        <v>5</v>
      </c>
      <c r="C48" s="9" t="s">
        <v>5</v>
      </c>
      <c r="D48" s="9" t="s">
        <v>45</v>
      </c>
      <c r="E48" s="10">
        <v>165000</v>
      </c>
      <c r="F48" s="10">
        <v>62500</v>
      </c>
      <c r="G48" s="13">
        <f t="shared" si="0"/>
        <v>0.3787878787878788</v>
      </c>
    </row>
    <row r="49" spans="1:7" ht="18.75" customHeight="1">
      <c r="A49" s="9" t="s">
        <v>5</v>
      </c>
      <c r="B49" s="9" t="s">
        <v>5</v>
      </c>
      <c r="C49" s="9" t="s">
        <v>5</v>
      </c>
      <c r="D49" s="9" t="s">
        <v>46</v>
      </c>
      <c r="E49" s="10">
        <v>8000</v>
      </c>
      <c r="F49" s="10">
        <v>0</v>
      </c>
      <c r="G49" s="13">
        <f t="shared" si="0"/>
        <v>0</v>
      </c>
    </row>
    <row r="50" spans="1:7" ht="25.5" customHeight="1">
      <c r="A50" s="7" t="s">
        <v>5</v>
      </c>
      <c r="B50" s="7" t="s">
        <v>5</v>
      </c>
      <c r="C50" s="7" t="s">
        <v>18</v>
      </c>
      <c r="D50" s="7" t="s">
        <v>19</v>
      </c>
      <c r="E50" s="8">
        <f>SUM(E51)</f>
        <v>15000</v>
      </c>
      <c r="F50" s="8">
        <f>SUM(F51)</f>
        <v>0</v>
      </c>
      <c r="G50" s="13">
        <f t="shared" si="0"/>
        <v>0</v>
      </c>
    </row>
    <row r="51" spans="1:7" ht="15">
      <c r="A51" s="9" t="s">
        <v>5</v>
      </c>
      <c r="B51" s="9" t="s">
        <v>5</v>
      </c>
      <c r="C51" s="9" t="s">
        <v>5</v>
      </c>
      <c r="D51" s="9" t="s">
        <v>47</v>
      </c>
      <c r="E51" s="10">
        <v>15000</v>
      </c>
      <c r="F51" s="10">
        <v>0</v>
      </c>
      <c r="G51" s="13">
        <f t="shared" si="0"/>
        <v>0</v>
      </c>
    </row>
    <row r="52" spans="1:7" ht="15">
      <c r="A52" s="5" t="s">
        <v>5</v>
      </c>
      <c r="B52" s="5" t="s">
        <v>48</v>
      </c>
      <c r="C52" s="5" t="s">
        <v>5</v>
      </c>
      <c r="D52" s="5" t="s">
        <v>32</v>
      </c>
      <c r="E52" s="6">
        <f>SUM(E53+E55+E57)</f>
        <v>55000</v>
      </c>
      <c r="F52" s="6">
        <f>SUM(F53+F55+F57)</f>
        <v>7318.24</v>
      </c>
      <c r="G52" s="13">
        <f t="shared" si="0"/>
        <v>0.1330589090909091</v>
      </c>
    </row>
    <row r="53" spans="1:7" ht="18.75" customHeight="1">
      <c r="A53" s="7" t="s">
        <v>5</v>
      </c>
      <c r="B53" s="7" t="s">
        <v>5</v>
      </c>
      <c r="C53" s="7" t="s">
        <v>9</v>
      </c>
      <c r="D53" s="7" t="s">
        <v>10</v>
      </c>
      <c r="E53" s="8">
        <f>SUM(E54)</f>
        <v>15000</v>
      </c>
      <c r="F53" s="8">
        <f>SUM(F54)</f>
        <v>0</v>
      </c>
      <c r="G53" s="13">
        <f t="shared" si="0"/>
        <v>0</v>
      </c>
    </row>
    <row r="54" spans="1:7" ht="20.25" customHeight="1">
      <c r="A54" s="9" t="s">
        <v>5</v>
      </c>
      <c r="B54" s="9" t="s">
        <v>5</v>
      </c>
      <c r="C54" s="9" t="s">
        <v>5</v>
      </c>
      <c r="D54" s="9" t="s">
        <v>49</v>
      </c>
      <c r="E54" s="10">
        <v>15000</v>
      </c>
      <c r="F54" s="10">
        <v>0</v>
      </c>
      <c r="G54" s="13">
        <f t="shared" si="0"/>
        <v>0</v>
      </c>
    </row>
    <row r="55" spans="1:7" ht="20.25" customHeight="1">
      <c r="A55" s="7" t="s">
        <v>5</v>
      </c>
      <c r="B55" s="7" t="s">
        <v>5</v>
      </c>
      <c r="C55" s="7" t="s">
        <v>50</v>
      </c>
      <c r="D55" s="7" t="s">
        <v>10</v>
      </c>
      <c r="E55" s="8">
        <f>SUM(E56)</f>
        <v>36000</v>
      </c>
      <c r="F55" s="8">
        <f>SUM(F56)</f>
        <v>7318.24</v>
      </c>
      <c r="G55" s="13">
        <f t="shared" si="0"/>
        <v>0.20328444444444443</v>
      </c>
    </row>
    <row r="56" spans="1:7" ht="18.75" customHeight="1">
      <c r="A56" s="9" t="s">
        <v>5</v>
      </c>
      <c r="B56" s="9" t="s">
        <v>5</v>
      </c>
      <c r="C56" s="9" t="s">
        <v>5</v>
      </c>
      <c r="D56" s="9" t="s">
        <v>51</v>
      </c>
      <c r="E56" s="10">
        <v>36000</v>
      </c>
      <c r="F56" s="10">
        <v>7318.24</v>
      </c>
      <c r="G56" s="13">
        <f t="shared" si="0"/>
        <v>0.20328444444444443</v>
      </c>
    </row>
    <row r="57" spans="1:7" ht="18" customHeight="1">
      <c r="A57" s="7" t="s">
        <v>5</v>
      </c>
      <c r="B57" s="7" t="s">
        <v>5</v>
      </c>
      <c r="C57" s="7" t="s">
        <v>52</v>
      </c>
      <c r="D57" s="7" t="s">
        <v>10</v>
      </c>
      <c r="E57" s="8">
        <f>SUM(E58)</f>
        <v>4000</v>
      </c>
      <c r="F57" s="8">
        <f>SUM(F58)</f>
        <v>0</v>
      </c>
      <c r="G57" s="13">
        <f t="shared" si="0"/>
        <v>0</v>
      </c>
    </row>
    <row r="58" spans="1:7" ht="18" customHeight="1">
      <c r="A58" s="9" t="s">
        <v>5</v>
      </c>
      <c r="B58" s="9" t="s">
        <v>5</v>
      </c>
      <c r="C58" s="9" t="s">
        <v>5</v>
      </c>
      <c r="D58" s="9" t="s">
        <v>51</v>
      </c>
      <c r="E58" s="10">
        <v>4000</v>
      </c>
      <c r="F58" s="10">
        <v>0</v>
      </c>
      <c r="G58" s="13">
        <f t="shared" si="0"/>
        <v>0</v>
      </c>
    </row>
    <row r="59" spans="1:7" ht="15">
      <c r="A59" s="3" t="s">
        <v>53</v>
      </c>
      <c r="B59" s="3" t="s">
        <v>5</v>
      </c>
      <c r="C59" s="3" t="s">
        <v>5</v>
      </c>
      <c r="D59" s="3" t="s">
        <v>54</v>
      </c>
      <c r="E59" s="4">
        <f>SUM(E60+E63)</f>
        <v>155000</v>
      </c>
      <c r="F59" s="4">
        <f>SUM(F60+F63)</f>
        <v>0</v>
      </c>
      <c r="G59" s="13">
        <f t="shared" si="0"/>
        <v>0</v>
      </c>
    </row>
    <row r="60" spans="1:7" ht="15">
      <c r="A60" s="5" t="s">
        <v>5</v>
      </c>
      <c r="B60" s="5" t="s">
        <v>55</v>
      </c>
      <c r="C60" s="5" t="s">
        <v>5</v>
      </c>
      <c r="D60" s="5" t="s">
        <v>56</v>
      </c>
      <c r="E60" s="6">
        <f>SUM(E61)</f>
        <v>110000</v>
      </c>
      <c r="F60" s="6">
        <f>SUM(F61)</f>
        <v>0</v>
      </c>
      <c r="G60" s="13">
        <f t="shared" si="0"/>
        <v>0</v>
      </c>
    </row>
    <row r="61" spans="1:7" ht="15">
      <c r="A61" s="7" t="s">
        <v>5</v>
      </c>
      <c r="B61" s="7" t="s">
        <v>5</v>
      </c>
      <c r="C61" s="7" t="s">
        <v>9</v>
      </c>
      <c r="D61" s="7" t="s">
        <v>10</v>
      </c>
      <c r="E61" s="8">
        <f>SUM(E62)</f>
        <v>110000</v>
      </c>
      <c r="F61" s="8">
        <f>SUM(F62)</f>
        <v>0</v>
      </c>
      <c r="G61" s="13">
        <f t="shared" si="0"/>
        <v>0</v>
      </c>
    </row>
    <row r="62" spans="1:7" ht="15">
      <c r="A62" s="9" t="s">
        <v>5</v>
      </c>
      <c r="B62" s="9" t="s">
        <v>5</v>
      </c>
      <c r="C62" s="9" t="s">
        <v>5</v>
      </c>
      <c r="D62" s="9" t="s">
        <v>57</v>
      </c>
      <c r="E62" s="10">
        <v>110000</v>
      </c>
      <c r="F62" s="10">
        <v>0</v>
      </c>
      <c r="G62" s="13">
        <f t="shared" si="0"/>
        <v>0</v>
      </c>
    </row>
    <row r="63" spans="1:7" ht="15">
      <c r="A63" s="5" t="s">
        <v>5</v>
      </c>
      <c r="B63" s="5" t="s">
        <v>58</v>
      </c>
      <c r="C63" s="5" t="s">
        <v>5</v>
      </c>
      <c r="D63" s="5" t="s">
        <v>59</v>
      </c>
      <c r="E63" s="6">
        <f>SUM(E64)</f>
        <v>45000</v>
      </c>
      <c r="F63" s="6">
        <f>SUM(F64)</f>
        <v>0</v>
      </c>
      <c r="G63" s="13">
        <f t="shared" si="0"/>
        <v>0</v>
      </c>
    </row>
    <row r="64" spans="1:7" ht="15">
      <c r="A64" s="7" t="s">
        <v>5</v>
      </c>
      <c r="B64" s="7" t="s">
        <v>5</v>
      </c>
      <c r="C64" s="7" t="s">
        <v>9</v>
      </c>
      <c r="D64" s="7" t="s">
        <v>10</v>
      </c>
      <c r="E64" s="8">
        <f>SUM(E65)</f>
        <v>45000</v>
      </c>
      <c r="F64" s="8">
        <f>SUM(F65)</f>
        <v>0</v>
      </c>
      <c r="G64" s="13">
        <f t="shared" si="0"/>
        <v>0</v>
      </c>
    </row>
    <row r="65" spans="1:7" ht="15">
      <c r="A65" s="9" t="s">
        <v>5</v>
      </c>
      <c r="B65" s="9" t="s">
        <v>5</v>
      </c>
      <c r="C65" s="9" t="s">
        <v>5</v>
      </c>
      <c r="D65" s="9" t="s">
        <v>60</v>
      </c>
      <c r="E65" s="10">
        <v>45000</v>
      </c>
      <c r="F65" s="10">
        <v>0</v>
      </c>
      <c r="G65" s="13">
        <f t="shared" si="0"/>
        <v>0</v>
      </c>
    </row>
    <row r="66" spans="1:7" ht="26.25" customHeight="1">
      <c r="A66" s="11" t="s">
        <v>5</v>
      </c>
      <c r="B66" s="11" t="s">
        <v>5</v>
      </c>
      <c r="C66" s="11" t="s">
        <v>5</v>
      </c>
      <c r="D66" s="11" t="s">
        <v>61</v>
      </c>
      <c r="E66" s="12">
        <f>SUM(E7+E19+E23+E30+E34+E41+E59)</f>
        <v>1392000</v>
      </c>
      <c r="F66" s="12">
        <f>SUM(F7+F19+F23+F30+F34+F41+F59)</f>
        <v>234393.91000000003</v>
      </c>
      <c r="G66" s="13">
        <f t="shared" si="0"/>
        <v>0.16838642959770117</v>
      </c>
    </row>
  </sheetData>
  <sheetProtection/>
  <mergeCells count="2">
    <mergeCell ref="A4:G4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2016-08-26T10:37:20Z</cp:lastPrinted>
  <dcterms:created xsi:type="dcterms:W3CDTF">2016-07-27T08:32:05Z</dcterms:created>
  <dcterms:modified xsi:type="dcterms:W3CDTF">2016-08-26T11:45:44Z</dcterms:modified>
  <cp:category/>
  <cp:version/>
  <cp:contentType/>
  <cp:contentStatus/>
</cp:coreProperties>
</file>